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卓\OneDrive\北本市\01 北本市の財政状況関係\H29分析資料\"/>
    </mc:Choice>
  </mc:AlternateContent>
  <xr:revisionPtr revIDLastSave="76" documentId="13_ncr:1_{72B42F28-BD61-4764-8902-932F14A018E8}" xr6:coauthVersionLast="44" xr6:coauthVersionMax="44" xr10:uidLastSave="{DE218E8E-17CC-4DD7-89EA-01758F48D9C9}"/>
  <bookViews>
    <workbookView xWindow="-120" yWindow="-120" windowWidth="29040" windowHeight="15840" xr2:uid="{00000000-000D-0000-FFFF-FFFF00000000}"/>
  </bookViews>
  <sheets>
    <sheet name="H29" sheetId="5" r:id="rId1"/>
    <sheet name="H28" sheetId="4" r:id="rId2"/>
    <sheet name="H27" sheetId="1" r:id="rId3"/>
    <sheet name="H26" sheetId="2" r:id="rId4"/>
    <sheet name="H25" sheetId="3" r:id="rId5"/>
  </sheets>
  <definedNames>
    <definedName name="_xlnm.Print_Area" localSheetId="4">'H25'!$A$1:$T$70</definedName>
    <definedName name="_xlnm.Print_Area" localSheetId="3">'H26'!$A$1:$T$70</definedName>
    <definedName name="_xlnm.Print_Area" localSheetId="2">'H27'!$A$1:$T$70</definedName>
    <definedName name="_xlnm.Print_Area" localSheetId="1">'H28'!$A$1:$T$70</definedName>
    <definedName name="_xlnm.Print_Area" localSheetId="0">'H29'!$A$1:$AB$70</definedName>
    <definedName name="_xlnm.Print_Titles" localSheetId="0">'H29'!$1:$4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7" i="5" l="1"/>
  <c r="O67" i="5"/>
  <c r="M67" i="5"/>
  <c r="K67" i="5"/>
  <c r="Q66" i="5"/>
  <c r="O66" i="5"/>
  <c r="M66" i="5"/>
  <c r="K66" i="5"/>
  <c r="Q65" i="5"/>
  <c r="O65" i="5"/>
  <c r="M65" i="5"/>
  <c r="K65" i="5"/>
  <c r="Q64" i="5"/>
  <c r="O64" i="5"/>
  <c r="M64" i="5"/>
  <c r="K64" i="5"/>
  <c r="Q63" i="5"/>
  <c r="O63" i="5"/>
  <c r="M63" i="5"/>
  <c r="K63" i="5"/>
  <c r="Q62" i="5"/>
  <c r="O62" i="5"/>
  <c r="M62" i="5"/>
  <c r="K62" i="5"/>
  <c r="Q61" i="5"/>
  <c r="O61" i="5"/>
  <c r="M61" i="5"/>
  <c r="K61" i="5"/>
  <c r="Q60" i="5"/>
  <c r="O60" i="5"/>
  <c r="M60" i="5"/>
  <c r="K60" i="5"/>
  <c r="Q59" i="5"/>
  <c r="O59" i="5"/>
  <c r="M59" i="5"/>
  <c r="K59" i="5"/>
  <c r="Q58" i="5"/>
  <c r="O58" i="5"/>
  <c r="M58" i="5"/>
  <c r="K58" i="5"/>
  <c r="Q57" i="5"/>
  <c r="O57" i="5"/>
  <c r="M57" i="5"/>
  <c r="K57" i="5"/>
  <c r="Q56" i="5"/>
  <c r="O56" i="5"/>
  <c r="M56" i="5"/>
  <c r="K56" i="5"/>
  <c r="Q55" i="5"/>
  <c r="O55" i="5"/>
  <c r="M55" i="5"/>
  <c r="K55" i="5"/>
  <c r="Q54" i="5"/>
  <c r="O54" i="5"/>
  <c r="M54" i="5"/>
  <c r="K54" i="5"/>
  <c r="Q53" i="5"/>
  <c r="O53" i="5"/>
  <c r="M53" i="5"/>
  <c r="K53" i="5"/>
  <c r="Q52" i="5"/>
  <c r="O52" i="5"/>
  <c r="M52" i="5"/>
  <c r="K52" i="5"/>
  <c r="Q51" i="5"/>
  <c r="O51" i="5"/>
  <c r="M51" i="5"/>
  <c r="K51" i="5"/>
  <c r="Q50" i="5"/>
  <c r="O50" i="5"/>
  <c r="M50" i="5"/>
  <c r="K50" i="5"/>
  <c r="Q49" i="5"/>
  <c r="O49" i="5"/>
  <c r="M49" i="5"/>
  <c r="K49" i="5"/>
  <c r="Q48" i="5"/>
  <c r="O48" i="5"/>
  <c r="M48" i="5"/>
  <c r="K48" i="5"/>
  <c r="Q47" i="5"/>
  <c r="O47" i="5"/>
  <c r="M47" i="5"/>
  <c r="K47" i="5"/>
  <c r="Q46" i="5"/>
  <c r="O46" i="5"/>
  <c r="M46" i="5"/>
  <c r="K46" i="5"/>
  <c r="Q45" i="5"/>
  <c r="O45" i="5"/>
  <c r="M45" i="5"/>
  <c r="K45" i="5"/>
  <c r="Q44" i="5"/>
  <c r="O44" i="5"/>
  <c r="M44" i="5"/>
  <c r="K44" i="5"/>
  <c r="Q43" i="5"/>
  <c r="O43" i="5"/>
  <c r="M43" i="5"/>
  <c r="K43" i="5"/>
  <c r="Q42" i="5"/>
  <c r="O42" i="5"/>
  <c r="M42" i="5"/>
  <c r="K42" i="5"/>
  <c r="Q41" i="5"/>
  <c r="O41" i="5"/>
  <c r="M41" i="5"/>
  <c r="K41" i="5"/>
  <c r="Q40" i="5"/>
  <c r="O40" i="5"/>
  <c r="M40" i="5"/>
  <c r="K40" i="5"/>
  <c r="Q39" i="5"/>
  <c r="O39" i="5"/>
  <c r="M39" i="5"/>
  <c r="K39" i="5"/>
  <c r="Q38" i="5"/>
  <c r="O38" i="5"/>
  <c r="M38" i="5"/>
  <c r="K38" i="5"/>
  <c r="Q37" i="5"/>
  <c r="O37" i="5"/>
  <c r="M37" i="5"/>
  <c r="K37" i="5"/>
  <c r="Q36" i="5"/>
  <c r="O36" i="5"/>
  <c r="M36" i="5"/>
  <c r="K36" i="5"/>
  <c r="Q35" i="5"/>
  <c r="O35" i="5"/>
  <c r="M35" i="5"/>
  <c r="K35" i="5"/>
  <c r="Q34" i="5"/>
  <c r="O34" i="5"/>
  <c r="M34" i="5"/>
  <c r="K34" i="5"/>
  <c r="Q33" i="5"/>
  <c r="O33" i="5"/>
  <c r="M33" i="5"/>
  <c r="K33" i="5"/>
  <c r="Q32" i="5"/>
  <c r="O32" i="5"/>
  <c r="M32" i="5"/>
  <c r="K32" i="5"/>
  <c r="Q31" i="5"/>
  <c r="O31" i="5"/>
  <c r="M31" i="5"/>
  <c r="K31" i="5"/>
  <c r="Q30" i="5"/>
  <c r="O30" i="5"/>
  <c r="M30" i="5"/>
  <c r="K30" i="5"/>
  <c r="Q29" i="5"/>
  <c r="O29" i="5"/>
  <c r="M29" i="5"/>
  <c r="K29" i="5"/>
  <c r="Q28" i="5"/>
  <c r="O28" i="5"/>
  <c r="M28" i="5"/>
  <c r="K28" i="5"/>
  <c r="Q27" i="5"/>
  <c r="O27" i="5"/>
  <c r="M27" i="5"/>
  <c r="K27" i="5"/>
  <c r="Q26" i="5"/>
  <c r="O26" i="5"/>
  <c r="M26" i="5"/>
  <c r="K26" i="5"/>
  <c r="Q25" i="5"/>
  <c r="O25" i="5"/>
  <c r="M25" i="5"/>
  <c r="K25" i="5"/>
  <c r="Q24" i="5"/>
  <c r="O24" i="5"/>
  <c r="M24" i="5"/>
  <c r="K24" i="5"/>
  <c r="Q23" i="5"/>
  <c r="O23" i="5"/>
  <c r="M23" i="5"/>
  <c r="K23" i="5"/>
  <c r="Q22" i="5"/>
  <c r="O22" i="5"/>
  <c r="M22" i="5"/>
  <c r="K22" i="5"/>
  <c r="Q21" i="5"/>
  <c r="O21" i="5"/>
  <c r="M21" i="5"/>
  <c r="K21" i="5"/>
  <c r="Q20" i="5"/>
  <c r="O20" i="5"/>
  <c r="M20" i="5"/>
  <c r="K20" i="5"/>
  <c r="Q19" i="5"/>
  <c r="O19" i="5"/>
  <c r="M19" i="5"/>
  <c r="K19" i="5"/>
  <c r="Q18" i="5"/>
  <c r="O18" i="5"/>
  <c r="M18" i="5"/>
  <c r="K18" i="5"/>
  <c r="Q17" i="5"/>
  <c r="O17" i="5"/>
  <c r="M17" i="5"/>
  <c r="K17" i="5"/>
  <c r="Q16" i="5"/>
  <c r="O16" i="5"/>
  <c r="M16" i="5"/>
  <c r="K16" i="5"/>
  <c r="Q15" i="5"/>
  <c r="O15" i="5"/>
  <c r="M15" i="5"/>
  <c r="K15" i="5"/>
  <c r="Q14" i="5"/>
  <c r="O14" i="5"/>
  <c r="M14" i="5"/>
  <c r="K14" i="5"/>
  <c r="Q13" i="5"/>
  <c r="O13" i="5"/>
  <c r="M13" i="5"/>
  <c r="K13" i="5"/>
  <c r="Q12" i="5"/>
  <c r="O12" i="5"/>
  <c r="M12" i="5"/>
  <c r="K12" i="5"/>
  <c r="Q11" i="5"/>
  <c r="O11" i="5"/>
  <c r="M11" i="5"/>
  <c r="K11" i="5"/>
  <c r="Q10" i="5"/>
  <c r="O10" i="5"/>
  <c r="M10" i="5"/>
  <c r="K10" i="5"/>
  <c r="Q9" i="5"/>
  <c r="O9" i="5"/>
  <c r="M9" i="5"/>
  <c r="K9" i="5"/>
  <c r="Q8" i="5"/>
  <c r="O8" i="5"/>
  <c r="M8" i="5"/>
  <c r="K8" i="5"/>
  <c r="Q7" i="5"/>
  <c r="O7" i="5"/>
  <c r="M7" i="5"/>
  <c r="K7" i="5"/>
  <c r="Q6" i="5"/>
  <c r="O6" i="5"/>
  <c r="M6" i="5"/>
  <c r="K6" i="5"/>
  <c r="Q5" i="5"/>
  <c r="O5" i="5"/>
  <c r="M5" i="5"/>
  <c r="K5" i="5"/>
  <c r="H68" i="5" l="1"/>
  <c r="F68" i="5"/>
  <c r="Z68" i="5" s="1"/>
  <c r="D68" i="5"/>
  <c r="X68" i="5" s="1"/>
  <c r="V68" i="5"/>
  <c r="Z67" i="5"/>
  <c r="X67" i="5"/>
  <c r="V67" i="5"/>
  <c r="U67" i="5"/>
  <c r="S67" i="5"/>
  <c r="I67" i="5"/>
  <c r="G67" i="5"/>
  <c r="E67" i="5"/>
  <c r="Z66" i="5"/>
  <c r="X66" i="5"/>
  <c r="V66" i="5"/>
  <c r="U66" i="5"/>
  <c r="S66" i="5"/>
  <c r="I66" i="5"/>
  <c r="G66" i="5"/>
  <c r="E66" i="5"/>
  <c r="Z65" i="5"/>
  <c r="X65" i="5"/>
  <c r="V65" i="5"/>
  <c r="U65" i="5"/>
  <c r="S65" i="5"/>
  <c r="I65" i="5"/>
  <c r="G65" i="5"/>
  <c r="E65" i="5"/>
  <c r="Z64" i="5"/>
  <c r="X64" i="5"/>
  <c r="V64" i="5"/>
  <c r="U64" i="5"/>
  <c r="S64" i="5"/>
  <c r="I64" i="5"/>
  <c r="G64" i="5"/>
  <c r="E64" i="5"/>
  <c r="Z63" i="5"/>
  <c r="X63" i="5"/>
  <c r="V63" i="5"/>
  <c r="U63" i="5"/>
  <c r="S63" i="5"/>
  <c r="I63" i="5"/>
  <c r="G63" i="5"/>
  <c r="E63" i="5"/>
  <c r="Z62" i="5"/>
  <c r="X62" i="5"/>
  <c r="V62" i="5"/>
  <c r="U62" i="5"/>
  <c r="S62" i="5"/>
  <c r="I62" i="5"/>
  <c r="G62" i="5"/>
  <c r="E62" i="5"/>
  <c r="Z61" i="5"/>
  <c r="X61" i="5"/>
  <c r="V61" i="5"/>
  <c r="U61" i="5"/>
  <c r="S61" i="5"/>
  <c r="I61" i="5"/>
  <c r="G61" i="5"/>
  <c r="E61" i="5"/>
  <c r="Z60" i="5"/>
  <c r="X60" i="5"/>
  <c r="V60" i="5"/>
  <c r="U60" i="5"/>
  <c r="S60" i="5"/>
  <c r="I60" i="5"/>
  <c r="G60" i="5"/>
  <c r="E60" i="5"/>
  <c r="Z59" i="5"/>
  <c r="X59" i="5"/>
  <c r="V59" i="5"/>
  <c r="U59" i="5"/>
  <c r="S59" i="5"/>
  <c r="I59" i="5"/>
  <c r="G59" i="5"/>
  <c r="E59" i="5"/>
  <c r="Z58" i="5"/>
  <c r="X58" i="5"/>
  <c r="V58" i="5"/>
  <c r="U58" i="5"/>
  <c r="S58" i="5"/>
  <c r="I58" i="5"/>
  <c r="G58" i="5"/>
  <c r="E58" i="5"/>
  <c r="Z57" i="5"/>
  <c r="X57" i="5"/>
  <c r="V57" i="5"/>
  <c r="U57" i="5"/>
  <c r="S57" i="5"/>
  <c r="I57" i="5"/>
  <c r="G57" i="5"/>
  <c r="E57" i="5"/>
  <c r="Z56" i="5"/>
  <c r="X56" i="5"/>
  <c r="V56" i="5"/>
  <c r="U56" i="5"/>
  <c r="S56" i="5"/>
  <c r="I56" i="5"/>
  <c r="G56" i="5"/>
  <c r="E56" i="5"/>
  <c r="Z55" i="5"/>
  <c r="X55" i="5"/>
  <c r="V55" i="5"/>
  <c r="U55" i="5"/>
  <c r="S55" i="5"/>
  <c r="I55" i="5"/>
  <c r="G55" i="5"/>
  <c r="E55" i="5"/>
  <c r="Z54" i="5"/>
  <c r="X54" i="5"/>
  <c r="V54" i="5"/>
  <c r="U54" i="5"/>
  <c r="S54" i="5"/>
  <c r="I54" i="5"/>
  <c r="G54" i="5"/>
  <c r="E54" i="5"/>
  <c r="Z53" i="5"/>
  <c r="X53" i="5"/>
  <c r="V53" i="5"/>
  <c r="U53" i="5"/>
  <c r="S53" i="5"/>
  <c r="I53" i="5"/>
  <c r="G53" i="5"/>
  <c r="E53" i="5"/>
  <c r="Z52" i="5"/>
  <c r="X52" i="5"/>
  <c r="V52" i="5"/>
  <c r="U52" i="5"/>
  <c r="S52" i="5"/>
  <c r="I52" i="5"/>
  <c r="G52" i="5"/>
  <c r="E52" i="5"/>
  <c r="Z51" i="5"/>
  <c r="X51" i="5"/>
  <c r="V51" i="5"/>
  <c r="U51" i="5"/>
  <c r="S51" i="5"/>
  <c r="I51" i="5"/>
  <c r="G51" i="5"/>
  <c r="E51" i="5"/>
  <c r="Z50" i="5"/>
  <c r="X50" i="5"/>
  <c r="V50" i="5"/>
  <c r="U50" i="5"/>
  <c r="S50" i="5"/>
  <c r="I50" i="5"/>
  <c r="G50" i="5"/>
  <c r="E50" i="5"/>
  <c r="Z49" i="5"/>
  <c r="X49" i="5"/>
  <c r="V49" i="5"/>
  <c r="U49" i="5"/>
  <c r="S49" i="5"/>
  <c r="I49" i="5"/>
  <c r="G49" i="5"/>
  <c r="E49" i="5"/>
  <c r="Z48" i="5"/>
  <c r="X48" i="5"/>
  <c r="V48" i="5"/>
  <c r="U48" i="5"/>
  <c r="S48" i="5"/>
  <c r="I48" i="5"/>
  <c r="G48" i="5"/>
  <c r="E48" i="5"/>
  <c r="Z47" i="5"/>
  <c r="X47" i="5"/>
  <c r="V47" i="5"/>
  <c r="U47" i="5"/>
  <c r="S47" i="5"/>
  <c r="I47" i="5"/>
  <c r="G47" i="5"/>
  <c r="E47" i="5"/>
  <c r="Z46" i="5"/>
  <c r="X46" i="5"/>
  <c r="V46" i="5"/>
  <c r="U46" i="5"/>
  <c r="S46" i="5"/>
  <c r="I46" i="5"/>
  <c r="G46" i="5"/>
  <c r="E46" i="5"/>
  <c r="Z45" i="5"/>
  <c r="X45" i="5"/>
  <c r="V45" i="5"/>
  <c r="U45" i="5"/>
  <c r="S45" i="5"/>
  <c r="I45" i="5"/>
  <c r="G45" i="5"/>
  <c r="E45" i="5"/>
  <c r="Z44" i="5"/>
  <c r="X44" i="5"/>
  <c r="V44" i="5"/>
  <c r="U44" i="5"/>
  <c r="S44" i="5"/>
  <c r="I44" i="5"/>
  <c r="G44" i="5"/>
  <c r="E44" i="5"/>
  <c r="Z43" i="5"/>
  <c r="X43" i="5"/>
  <c r="V43" i="5"/>
  <c r="U43" i="5"/>
  <c r="S43" i="5"/>
  <c r="I43" i="5"/>
  <c r="G43" i="5"/>
  <c r="E43" i="5"/>
  <c r="Z42" i="5"/>
  <c r="X42" i="5"/>
  <c r="V42" i="5"/>
  <c r="U42" i="5"/>
  <c r="S42" i="5"/>
  <c r="I42" i="5"/>
  <c r="G42" i="5"/>
  <c r="E42" i="5"/>
  <c r="Z41" i="5"/>
  <c r="X41" i="5"/>
  <c r="V41" i="5"/>
  <c r="U41" i="5"/>
  <c r="S41" i="5"/>
  <c r="I41" i="5"/>
  <c r="G41" i="5"/>
  <c r="E41" i="5"/>
  <c r="Z40" i="5"/>
  <c r="X40" i="5"/>
  <c r="V40" i="5"/>
  <c r="U40" i="5"/>
  <c r="S40" i="5"/>
  <c r="I40" i="5"/>
  <c r="G40" i="5"/>
  <c r="E40" i="5"/>
  <c r="Z39" i="5"/>
  <c r="X39" i="5"/>
  <c r="V39" i="5"/>
  <c r="U39" i="5"/>
  <c r="S39" i="5"/>
  <c r="I39" i="5"/>
  <c r="G39" i="5"/>
  <c r="E39" i="5"/>
  <c r="Z38" i="5"/>
  <c r="X38" i="5"/>
  <c r="V38" i="5"/>
  <c r="U38" i="5"/>
  <c r="S38" i="5"/>
  <c r="I38" i="5"/>
  <c r="G38" i="5"/>
  <c r="E38" i="5"/>
  <c r="Z37" i="5"/>
  <c r="X37" i="5"/>
  <c r="V37" i="5"/>
  <c r="U37" i="5"/>
  <c r="S37" i="5"/>
  <c r="I37" i="5"/>
  <c r="G37" i="5"/>
  <c r="E37" i="5"/>
  <c r="Z36" i="5"/>
  <c r="X36" i="5"/>
  <c r="V36" i="5"/>
  <c r="U36" i="5"/>
  <c r="S36" i="5"/>
  <c r="I36" i="5"/>
  <c r="G36" i="5"/>
  <c r="E36" i="5"/>
  <c r="Z35" i="5"/>
  <c r="X35" i="5"/>
  <c r="V35" i="5"/>
  <c r="U35" i="5"/>
  <c r="S35" i="5"/>
  <c r="I35" i="5"/>
  <c r="G35" i="5"/>
  <c r="E35" i="5"/>
  <c r="Z34" i="5"/>
  <c r="X34" i="5"/>
  <c r="V34" i="5"/>
  <c r="U34" i="5"/>
  <c r="S34" i="5"/>
  <c r="I34" i="5"/>
  <c r="G34" i="5"/>
  <c r="E34" i="5"/>
  <c r="Z33" i="5"/>
  <c r="X33" i="5"/>
  <c r="V33" i="5"/>
  <c r="U33" i="5"/>
  <c r="S33" i="5"/>
  <c r="I33" i="5"/>
  <c r="G33" i="5"/>
  <c r="E33" i="5"/>
  <c r="Z32" i="5"/>
  <c r="X32" i="5"/>
  <c r="V32" i="5"/>
  <c r="U32" i="5"/>
  <c r="S32" i="5"/>
  <c r="I32" i="5"/>
  <c r="G32" i="5"/>
  <c r="E32" i="5"/>
  <c r="Z31" i="5"/>
  <c r="X31" i="5"/>
  <c r="V31" i="5"/>
  <c r="U31" i="5"/>
  <c r="S31" i="5"/>
  <c r="I31" i="5"/>
  <c r="G31" i="5"/>
  <c r="E31" i="5"/>
  <c r="Z30" i="5"/>
  <c r="X30" i="5"/>
  <c r="V30" i="5"/>
  <c r="U30" i="5"/>
  <c r="S30" i="5"/>
  <c r="I30" i="5"/>
  <c r="G30" i="5"/>
  <c r="E30" i="5"/>
  <c r="Z29" i="5"/>
  <c r="X29" i="5"/>
  <c r="V29" i="5"/>
  <c r="U29" i="5"/>
  <c r="S29" i="5"/>
  <c r="I29" i="5"/>
  <c r="G29" i="5"/>
  <c r="E29" i="5"/>
  <c r="Z28" i="5"/>
  <c r="X28" i="5"/>
  <c r="V28" i="5"/>
  <c r="U28" i="5"/>
  <c r="S28" i="5"/>
  <c r="I28" i="5"/>
  <c r="G28" i="5"/>
  <c r="E28" i="5"/>
  <c r="Z27" i="5"/>
  <c r="X27" i="5"/>
  <c r="V27" i="5"/>
  <c r="U27" i="5"/>
  <c r="S27" i="5"/>
  <c r="I27" i="5"/>
  <c r="G27" i="5"/>
  <c r="E27" i="5"/>
  <c r="Z26" i="5"/>
  <c r="X26" i="5"/>
  <c r="V26" i="5"/>
  <c r="U26" i="5"/>
  <c r="S26" i="5"/>
  <c r="I26" i="5"/>
  <c r="G26" i="5"/>
  <c r="E26" i="5"/>
  <c r="Z25" i="5"/>
  <c r="X25" i="5"/>
  <c r="V25" i="5"/>
  <c r="U25" i="5"/>
  <c r="S25" i="5"/>
  <c r="I25" i="5"/>
  <c r="G25" i="5"/>
  <c r="E25" i="5"/>
  <c r="Z24" i="5"/>
  <c r="X24" i="5"/>
  <c r="V24" i="5"/>
  <c r="U24" i="5"/>
  <c r="S24" i="5"/>
  <c r="I24" i="5"/>
  <c r="G24" i="5"/>
  <c r="E24" i="5"/>
  <c r="Z23" i="5"/>
  <c r="X23" i="5"/>
  <c r="V23" i="5"/>
  <c r="U23" i="5"/>
  <c r="S23" i="5"/>
  <c r="I23" i="5"/>
  <c r="G23" i="5"/>
  <c r="E23" i="5"/>
  <c r="Z22" i="5"/>
  <c r="X22" i="5"/>
  <c r="V22" i="5"/>
  <c r="U22" i="5"/>
  <c r="S22" i="5"/>
  <c r="I22" i="5"/>
  <c r="G22" i="5"/>
  <c r="E22" i="5"/>
  <c r="Z21" i="5"/>
  <c r="X21" i="5"/>
  <c r="V21" i="5"/>
  <c r="U21" i="5"/>
  <c r="S21" i="5"/>
  <c r="I21" i="5"/>
  <c r="G21" i="5"/>
  <c r="E21" i="5"/>
  <c r="Z20" i="5"/>
  <c r="X20" i="5"/>
  <c r="V20" i="5"/>
  <c r="U20" i="5"/>
  <c r="S20" i="5"/>
  <c r="I20" i="5"/>
  <c r="G20" i="5"/>
  <c r="E20" i="5"/>
  <c r="Z19" i="5"/>
  <c r="X19" i="5"/>
  <c r="V19" i="5"/>
  <c r="U19" i="5"/>
  <c r="S19" i="5"/>
  <c r="I19" i="5"/>
  <c r="G19" i="5"/>
  <c r="E19" i="5"/>
  <c r="Z18" i="5"/>
  <c r="X18" i="5"/>
  <c r="V18" i="5"/>
  <c r="U18" i="5"/>
  <c r="S18" i="5"/>
  <c r="I18" i="5"/>
  <c r="G18" i="5"/>
  <c r="E18" i="5"/>
  <c r="Z17" i="5"/>
  <c r="X17" i="5"/>
  <c r="V17" i="5"/>
  <c r="U17" i="5"/>
  <c r="S17" i="5"/>
  <c r="I17" i="5"/>
  <c r="G17" i="5"/>
  <c r="E17" i="5"/>
  <c r="Z16" i="5"/>
  <c r="X16" i="5"/>
  <c r="V16" i="5"/>
  <c r="U16" i="5"/>
  <c r="S16" i="5"/>
  <c r="I16" i="5"/>
  <c r="G16" i="5"/>
  <c r="E16" i="5"/>
  <c r="Z15" i="5"/>
  <c r="X15" i="5"/>
  <c r="V15" i="5"/>
  <c r="U15" i="5"/>
  <c r="S15" i="5"/>
  <c r="I15" i="5"/>
  <c r="G15" i="5"/>
  <c r="E15" i="5"/>
  <c r="Z14" i="5"/>
  <c r="X14" i="5"/>
  <c r="V14" i="5"/>
  <c r="U14" i="5"/>
  <c r="S14" i="5"/>
  <c r="I14" i="5"/>
  <c r="G14" i="5"/>
  <c r="E14" i="5"/>
  <c r="Z13" i="5"/>
  <c r="X13" i="5"/>
  <c r="V13" i="5"/>
  <c r="U13" i="5"/>
  <c r="S13" i="5"/>
  <c r="I13" i="5"/>
  <c r="G13" i="5"/>
  <c r="E13" i="5"/>
  <c r="Z12" i="5"/>
  <c r="X12" i="5"/>
  <c r="V12" i="5"/>
  <c r="U12" i="5"/>
  <c r="S12" i="5"/>
  <c r="I12" i="5"/>
  <c r="G12" i="5"/>
  <c r="E12" i="5"/>
  <c r="Z11" i="5"/>
  <c r="X11" i="5"/>
  <c r="V11" i="5"/>
  <c r="U11" i="5"/>
  <c r="S11" i="5"/>
  <c r="I11" i="5"/>
  <c r="G11" i="5"/>
  <c r="E11" i="5"/>
  <c r="Z10" i="5"/>
  <c r="X10" i="5"/>
  <c r="V10" i="5"/>
  <c r="U10" i="5"/>
  <c r="S10" i="5"/>
  <c r="I10" i="5"/>
  <c r="G10" i="5"/>
  <c r="E10" i="5"/>
  <c r="Z9" i="5"/>
  <c r="X9" i="5"/>
  <c r="V9" i="5"/>
  <c r="U9" i="5"/>
  <c r="S9" i="5"/>
  <c r="I9" i="5"/>
  <c r="G9" i="5"/>
  <c r="E9" i="5"/>
  <c r="Z8" i="5"/>
  <c r="X8" i="5"/>
  <c r="V8" i="5"/>
  <c r="U8" i="5"/>
  <c r="S8" i="5"/>
  <c r="I8" i="5"/>
  <c r="G8" i="5"/>
  <c r="E8" i="5"/>
  <c r="Z7" i="5"/>
  <c r="X7" i="5"/>
  <c r="V7" i="5"/>
  <c r="U7" i="5"/>
  <c r="S7" i="5"/>
  <c r="I7" i="5"/>
  <c r="G7" i="5"/>
  <c r="E7" i="5"/>
  <c r="Z6" i="5"/>
  <c r="X6" i="5"/>
  <c r="V6" i="5"/>
  <c r="U6" i="5"/>
  <c r="S6" i="5"/>
  <c r="I6" i="5"/>
  <c r="G6" i="5"/>
  <c r="E6" i="5"/>
  <c r="Z5" i="5"/>
  <c r="AA65" i="5" s="1"/>
  <c r="X5" i="5"/>
  <c r="Y5" i="5" s="1"/>
  <c r="V5" i="5"/>
  <c r="U5" i="5"/>
  <c r="S5" i="5"/>
  <c r="I5" i="5"/>
  <c r="G5" i="5"/>
  <c r="E5" i="5"/>
  <c r="W13" i="5" l="1"/>
  <c r="Y6" i="5"/>
  <c r="W65" i="5"/>
  <c r="W8" i="5"/>
  <c r="W10" i="5"/>
  <c r="W12" i="5"/>
  <c r="W14" i="5"/>
  <c r="W16" i="5"/>
  <c r="W18" i="5"/>
  <c r="W20" i="5"/>
  <c r="W22" i="5"/>
  <c r="W24" i="5"/>
  <c r="W26" i="5"/>
  <c r="W28" i="5"/>
  <c r="W30" i="5"/>
  <c r="W32" i="5"/>
  <c r="W34" i="5"/>
  <c r="W36" i="5"/>
  <c r="W38" i="5"/>
  <c r="W40" i="5"/>
  <c r="W42" i="5"/>
  <c r="W44" i="5"/>
  <c r="W46" i="5"/>
  <c r="W48" i="5"/>
  <c r="W50" i="5"/>
  <c r="W52" i="5"/>
  <c r="W54" i="5"/>
  <c r="W56" i="5"/>
  <c r="W58" i="5"/>
  <c r="W60" i="5"/>
  <c r="W62" i="5"/>
  <c r="W64" i="5"/>
  <c r="W66" i="5"/>
  <c r="AA13" i="5"/>
  <c r="AA8" i="5"/>
  <c r="AA10" i="5"/>
  <c r="AA12" i="5"/>
  <c r="AA14" i="5"/>
  <c r="AA16" i="5"/>
  <c r="AA18" i="5"/>
  <c r="AA20" i="5"/>
  <c r="AA22" i="5"/>
  <c r="AA24" i="5"/>
  <c r="AA26" i="5"/>
  <c r="AA28" i="5"/>
  <c r="AA30" i="5"/>
  <c r="AA32" i="5"/>
  <c r="AA34" i="5"/>
  <c r="AA36" i="5"/>
  <c r="AA38" i="5"/>
  <c r="AA40" i="5"/>
  <c r="AA42" i="5"/>
  <c r="AA44" i="5"/>
  <c r="AA46" i="5"/>
  <c r="AA48" i="5"/>
  <c r="AA50" i="5"/>
  <c r="AA52" i="5"/>
  <c r="AA54" i="5"/>
  <c r="AA56" i="5"/>
  <c r="AA58" i="5"/>
  <c r="AA60" i="5"/>
  <c r="AA62" i="5"/>
  <c r="AA64" i="5"/>
  <c r="AA66" i="5"/>
  <c r="Y63" i="5"/>
  <c r="Y57" i="5"/>
  <c r="Y10" i="5"/>
  <c r="Y12" i="5"/>
  <c r="Y14" i="5"/>
  <c r="Y16" i="5"/>
  <c r="Y18" i="5"/>
  <c r="Y20" i="5"/>
  <c r="Y22" i="5"/>
  <c r="Y24" i="5"/>
  <c r="Y26" i="5"/>
  <c r="Y28" i="5"/>
  <c r="Y30" i="5"/>
  <c r="Y32" i="5"/>
  <c r="Y34" i="5"/>
  <c r="Y36" i="5"/>
  <c r="Y38" i="5"/>
  <c r="Y40" i="5"/>
  <c r="Y42" i="5"/>
  <c r="Y44" i="5"/>
  <c r="Y46" i="5"/>
  <c r="Y48" i="5"/>
  <c r="Y50" i="5"/>
  <c r="Y52" i="5"/>
  <c r="Y54" i="5"/>
  <c r="Y56" i="5"/>
  <c r="Y58" i="5"/>
  <c r="Y60" i="5"/>
  <c r="Y62" i="5"/>
  <c r="Y64" i="5"/>
  <c r="Y66" i="5"/>
  <c r="Y67" i="5"/>
  <c r="W11" i="5"/>
  <c r="AA11" i="5"/>
  <c r="Y13" i="5"/>
  <c r="W23" i="5"/>
  <c r="AA31" i="5"/>
  <c r="W39" i="5"/>
  <c r="AA39" i="5"/>
  <c r="Y41" i="5"/>
  <c r="W47" i="5"/>
  <c r="AA51" i="5"/>
  <c r="Y53" i="5"/>
  <c r="W59" i="5"/>
  <c r="AA59" i="5"/>
  <c r="Y61" i="5"/>
  <c r="W63" i="5"/>
  <c r="AA63" i="5"/>
  <c r="Y65" i="5"/>
  <c r="W67" i="5"/>
  <c r="AA67" i="5"/>
  <c r="W6" i="5"/>
  <c r="AA6" i="5"/>
  <c r="Y8" i="5"/>
  <c r="AA15" i="5"/>
  <c r="Y17" i="5"/>
  <c r="W19" i="5"/>
  <c r="AA23" i="5"/>
  <c r="Y25" i="5"/>
  <c r="W31" i="5"/>
  <c r="Y33" i="5"/>
  <c r="AA47" i="5"/>
  <c r="Y49" i="5"/>
  <c r="AA55" i="5"/>
  <c r="W5" i="5"/>
  <c r="AA5" i="5"/>
  <c r="W9" i="5"/>
  <c r="AA9" i="5"/>
  <c r="Y15" i="5"/>
  <c r="W17" i="5"/>
  <c r="AA17" i="5"/>
  <c r="W21" i="5"/>
  <c r="AA21" i="5"/>
  <c r="Y23" i="5"/>
  <c r="W25" i="5"/>
  <c r="AA25" i="5"/>
  <c r="Y27" i="5"/>
  <c r="W29" i="5"/>
  <c r="AA29" i="5"/>
  <c r="Y31" i="5"/>
  <c r="W33" i="5"/>
  <c r="AA33" i="5"/>
  <c r="Y35" i="5"/>
  <c r="W37" i="5"/>
  <c r="AA37" i="5"/>
  <c r="Y39" i="5"/>
  <c r="W41" i="5"/>
  <c r="AA41" i="5"/>
  <c r="Y43" i="5"/>
  <c r="W45" i="5"/>
  <c r="AA45" i="5"/>
  <c r="Y47" i="5"/>
  <c r="W49" i="5"/>
  <c r="AA49" i="5"/>
  <c r="Y51" i="5"/>
  <c r="W53" i="5"/>
  <c r="AA53" i="5"/>
  <c r="Y55" i="5"/>
  <c r="W57" i="5"/>
  <c r="AA57" i="5"/>
  <c r="Y59" i="5"/>
  <c r="W61" i="5"/>
  <c r="AA61" i="5"/>
  <c r="W7" i="5"/>
  <c r="AA7" i="5"/>
  <c r="Y9" i="5"/>
  <c r="W15" i="5"/>
  <c r="AA19" i="5"/>
  <c r="Y21" i="5"/>
  <c r="W27" i="5"/>
  <c r="AA27" i="5"/>
  <c r="Y29" i="5"/>
  <c r="W35" i="5"/>
  <c r="AA35" i="5"/>
  <c r="Y37" i="5"/>
  <c r="W43" i="5"/>
  <c r="AA43" i="5"/>
  <c r="Y45" i="5"/>
  <c r="W51" i="5"/>
  <c r="W55" i="5"/>
  <c r="Y7" i="5"/>
  <c r="Y11" i="5"/>
  <c r="Y19" i="5"/>
  <c r="N5" i="4"/>
  <c r="O64" i="4" s="1"/>
  <c r="R68" i="4"/>
  <c r="P68" i="4"/>
  <c r="N68" i="4"/>
  <c r="R67" i="4"/>
  <c r="P67" i="4"/>
  <c r="N67" i="4"/>
  <c r="M67" i="4"/>
  <c r="K67" i="4"/>
  <c r="I67" i="4"/>
  <c r="G67" i="4"/>
  <c r="E67" i="4"/>
  <c r="R66" i="4"/>
  <c r="P66" i="4"/>
  <c r="N66" i="4"/>
  <c r="M66" i="4"/>
  <c r="K66" i="4"/>
  <c r="I66" i="4"/>
  <c r="G66" i="4"/>
  <c r="E66" i="4"/>
  <c r="R65" i="4"/>
  <c r="P65" i="4"/>
  <c r="N65" i="4"/>
  <c r="M65" i="4"/>
  <c r="K65" i="4"/>
  <c r="I65" i="4"/>
  <c r="G65" i="4"/>
  <c r="E65" i="4"/>
  <c r="R64" i="4"/>
  <c r="P64" i="4"/>
  <c r="N64" i="4"/>
  <c r="M64" i="4"/>
  <c r="K64" i="4"/>
  <c r="I64" i="4"/>
  <c r="G64" i="4"/>
  <c r="E64" i="4"/>
  <c r="R63" i="4"/>
  <c r="P63" i="4"/>
  <c r="N63" i="4"/>
  <c r="M63" i="4"/>
  <c r="K63" i="4"/>
  <c r="I63" i="4"/>
  <c r="G63" i="4"/>
  <c r="E63" i="4"/>
  <c r="R62" i="4"/>
  <c r="P62" i="4"/>
  <c r="N62" i="4"/>
  <c r="M62" i="4"/>
  <c r="K62" i="4"/>
  <c r="I62" i="4"/>
  <c r="G62" i="4"/>
  <c r="E62" i="4"/>
  <c r="R61" i="4"/>
  <c r="P61" i="4"/>
  <c r="N61" i="4"/>
  <c r="M61" i="4"/>
  <c r="K61" i="4"/>
  <c r="I61" i="4"/>
  <c r="G61" i="4"/>
  <c r="E61" i="4"/>
  <c r="R60" i="4"/>
  <c r="P60" i="4"/>
  <c r="N60" i="4"/>
  <c r="M60" i="4"/>
  <c r="K60" i="4"/>
  <c r="I60" i="4"/>
  <c r="G60" i="4"/>
  <c r="E60" i="4"/>
  <c r="R59" i="4"/>
  <c r="P59" i="4"/>
  <c r="N59" i="4"/>
  <c r="M59" i="4"/>
  <c r="K59" i="4"/>
  <c r="I59" i="4"/>
  <c r="G59" i="4"/>
  <c r="E59" i="4"/>
  <c r="R58" i="4"/>
  <c r="P58" i="4"/>
  <c r="N58" i="4"/>
  <c r="M58" i="4"/>
  <c r="K58" i="4"/>
  <c r="I58" i="4"/>
  <c r="G58" i="4"/>
  <c r="E58" i="4"/>
  <c r="R57" i="4"/>
  <c r="P57" i="4"/>
  <c r="N57" i="4"/>
  <c r="M57" i="4"/>
  <c r="K57" i="4"/>
  <c r="I57" i="4"/>
  <c r="G57" i="4"/>
  <c r="E57" i="4"/>
  <c r="R56" i="4"/>
  <c r="P56" i="4"/>
  <c r="N56" i="4"/>
  <c r="M56" i="4"/>
  <c r="K56" i="4"/>
  <c r="I56" i="4"/>
  <c r="G56" i="4"/>
  <c r="E56" i="4"/>
  <c r="R55" i="4"/>
  <c r="P55" i="4"/>
  <c r="N55" i="4"/>
  <c r="M55" i="4"/>
  <c r="K55" i="4"/>
  <c r="I55" i="4"/>
  <c r="G55" i="4"/>
  <c r="E55" i="4"/>
  <c r="R54" i="4"/>
  <c r="P54" i="4"/>
  <c r="N54" i="4"/>
  <c r="M54" i="4"/>
  <c r="K54" i="4"/>
  <c r="I54" i="4"/>
  <c r="G54" i="4"/>
  <c r="E54" i="4"/>
  <c r="R53" i="4"/>
  <c r="P53" i="4"/>
  <c r="N53" i="4"/>
  <c r="M53" i="4"/>
  <c r="K53" i="4"/>
  <c r="I53" i="4"/>
  <c r="G53" i="4"/>
  <c r="E53" i="4"/>
  <c r="R52" i="4"/>
  <c r="P52" i="4"/>
  <c r="N52" i="4"/>
  <c r="M52" i="4"/>
  <c r="K52" i="4"/>
  <c r="I52" i="4"/>
  <c r="G52" i="4"/>
  <c r="E52" i="4"/>
  <c r="R51" i="4"/>
  <c r="P51" i="4"/>
  <c r="N51" i="4"/>
  <c r="M51" i="4"/>
  <c r="K51" i="4"/>
  <c r="I51" i="4"/>
  <c r="G51" i="4"/>
  <c r="E51" i="4"/>
  <c r="R50" i="4"/>
  <c r="P50" i="4"/>
  <c r="N50" i="4"/>
  <c r="M50" i="4"/>
  <c r="K50" i="4"/>
  <c r="I50" i="4"/>
  <c r="G50" i="4"/>
  <c r="E50" i="4"/>
  <c r="R49" i="4"/>
  <c r="P49" i="4"/>
  <c r="N49" i="4"/>
  <c r="M49" i="4"/>
  <c r="K49" i="4"/>
  <c r="I49" i="4"/>
  <c r="G49" i="4"/>
  <c r="E49" i="4"/>
  <c r="R48" i="4"/>
  <c r="P48" i="4"/>
  <c r="N48" i="4"/>
  <c r="M48" i="4"/>
  <c r="K48" i="4"/>
  <c r="I48" i="4"/>
  <c r="G48" i="4"/>
  <c r="E48" i="4"/>
  <c r="R47" i="4"/>
  <c r="P47" i="4"/>
  <c r="N47" i="4"/>
  <c r="M47" i="4"/>
  <c r="K47" i="4"/>
  <c r="I47" i="4"/>
  <c r="G47" i="4"/>
  <c r="E47" i="4"/>
  <c r="R46" i="4"/>
  <c r="P46" i="4"/>
  <c r="N46" i="4"/>
  <c r="M46" i="4"/>
  <c r="K46" i="4"/>
  <c r="I46" i="4"/>
  <c r="G46" i="4"/>
  <c r="E46" i="4"/>
  <c r="R45" i="4"/>
  <c r="P45" i="4"/>
  <c r="N45" i="4"/>
  <c r="M45" i="4"/>
  <c r="K45" i="4"/>
  <c r="I45" i="4"/>
  <c r="G45" i="4"/>
  <c r="E45" i="4"/>
  <c r="R44" i="4"/>
  <c r="P44" i="4"/>
  <c r="N44" i="4"/>
  <c r="M44" i="4"/>
  <c r="K44" i="4"/>
  <c r="I44" i="4"/>
  <c r="G44" i="4"/>
  <c r="E44" i="4"/>
  <c r="R43" i="4"/>
  <c r="P43" i="4"/>
  <c r="N43" i="4"/>
  <c r="M43" i="4"/>
  <c r="K43" i="4"/>
  <c r="I43" i="4"/>
  <c r="G43" i="4"/>
  <c r="E43" i="4"/>
  <c r="R42" i="4"/>
  <c r="P42" i="4"/>
  <c r="N42" i="4"/>
  <c r="M42" i="4"/>
  <c r="K42" i="4"/>
  <c r="I42" i="4"/>
  <c r="G42" i="4"/>
  <c r="E42" i="4"/>
  <c r="R41" i="4"/>
  <c r="P41" i="4"/>
  <c r="N41" i="4"/>
  <c r="M41" i="4"/>
  <c r="K41" i="4"/>
  <c r="I41" i="4"/>
  <c r="G41" i="4"/>
  <c r="E41" i="4"/>
  <c r="R40" i="4"/>
  <c r="P40" i="4"/>
  <c r="N40" i="4"/>
  <c r="M40" i="4"/>
  <c r="K40" i="4"/>
  <c r="I40" i="4"/>
  <c r="G40" i="4"/>
  <c r="E40" i="4"/>
  <c r="R39" i="4"/>
  <c r="P39" i="4"/>
  <c r="N39" i="4"/>
  <c r="M39" i="4"/>
  <c r="K39" i="4"/>
  <c r="I39" i="4"/>
  <c r="G39" i="4"/>
  <c r="E39" i="4"/>
  <c r="R38" i="4"/>
  <c r="P38" i="4"/>
  <c r="N38" i="4"/>
  <c r="M38" i="4"/>
  <c r="K38" i="4"/>
  <c r="I38" i="4"/>
  <c r="G38" i="4"/>
  <c r="E38" i="4"/>
  <c r="R37" i="4"/>
  <c r="P37" i="4"/>
  <c r="N37" i="4"/>
  <c r="M37" i="4"/>
  <c r="K37" i="4"/>
  <c r="I37" i="4"/>
  <c r="G37" i="4"/>
  <c r="E37" i="4"/>
  <c r="R36" i="4"/>
  <c r="P36" i="4"/>
  <c r="N36" i="4"/>
  <c r="M36" i="4"/>
  <c r="K36" i="4"/>
  <c r="I36" i="4"/>
  <c r="G36" i="4"/>
  <c r="E36" i="4"/>
  <c r="R35" i="4"/>
  <c r="P35" i="4"/>
  <c r="N35" i="4"/>
  <c r="M35" i="4"/>
  <c r="K35" i="4"/>
  <c r="I35" i="4"/>
  <c r="G35" i="4"/>
  <c r="E35" i="4"/>
  <c r="R34" i="4"/>
  <c r="P34" i="4"/>
  <c r="N34" i="4"/>
  <c r="M34" i="4"/>
  <c r="K34" i="4"/>
  <c r="I34" i="4"/>
  <c r="G34" i="4"/>
  <c r="E34" i="4"/>
  <c r="R33" i="4"/>
  <c r="P33" i="4"/>
  <c r="N33" i="4"/>
  <c r="M33" i="4"/>
  <c r="K33" i="4"/>
  <c r="I33" i="4"/>
  <c r="G33" i="4"/>
  <c r="E33" i="4"/>
  <c r="R32" i="4"/>
  <c r="P32" i="4"/>
  <c r="N32" i="4"/>
  <c r="M32" i="4"/>
  <c r="K32" i="4"/>
  <c r="I32" i="4"/>
  <c r="G32" i="4"/>
  <c r="E32" i="4"/>
  <c r="R31" i="4"/>
  <c r="P31" i="4"/>
  <c r="N31" i="4"/>
  <c r="M31" i="4"/>
  <c r="K31" i="4"/>
  <c r="I31" i="4"/>
  <c r="G31" i="4"/>
  <c r="E31" i="4"/>
  <c r="R30" i="4"/>
  <c r="P30" i="4"/>
  <c r="N30" i="4"/>
  <c r="M30" i="4"/>
  <c r="K30" i="4"/>
  <c r="I30" i="4"/>
  <c r="G30" i="4"/>
  <c r="E30" i="4"/>
  <c r="R29" i="4"/>
  <c r="P29" i="4"/>
  <c r="N29" i="4"/>
  <c r="M29" i="4"/>
  <c r="K29" i="4"/>
  <c r="I29" i="4"/>
  <c r="G29" i="4"/>
  <c r="E29" i="4"/>
  <c r="R28" i="4"/>
  <c r="P28" i="4"/>
  <c r="N28" i="4"/>
  <c r="M28" i="4"/>
  <c r="K28" i="4"/>
  <c r="I28" i="4"/>
  <c r="G28" i="4"/>
  <c r="E28" i="4"/>
  <c r="R27" i="4"/>
  <c r="P27" i="4"/>
  <c r="N27" i="4"/>
  <c r="M27" i="4"/>
  <c r="K27" i="4"/>
  <c r="I27" i="4"/>
  <c r="G27" i="4"/>
  <c r="E27" i="4"/>
  <c r="R26" i="4"/>
  <c r="P26" i="4"/>
  <c r="N26" i="4"/>
  <c r="M26" i="4"/>
  <c r="K26" i="4"/>
  <c r="I26" i="4"/>
  <c r="G26" i="4"/>
  <c r="E26" i="4"/>
  <c r="R25" i="4"/>
  <c r="P25" i="4"/>
  <c r="N25" i="4"/>
  <c r="M25" i="4"/>
  <c r="K25" i="4"/>
  <c r="I25" i="4"/>
  <c r="G25" i="4"/>
  <c r="E25" i="4"/>
  <c r="R24" i="4"/>
  <c r="P24" i="4"/>
  <c r="N24" i="4"/>
  <c r="M24" i="4"/>
  <c r="K24" i="4"/>
  <c r="I24" i="4"/>
  <c r="G24" i="4"/>
  <c r="E24" i="4"/>
  <c r="R23" i="4"/>
  <c r="P23" i="4"/>
  <c r="N23" i="4"/>
  <c r="M23" i="4"/>
  <c r="K23" i="4"/>
  <c r="I23" i="4"/>
  <c r="G23" i="4"/>
  <c r="E23" i="4"/>
  <c r="R22" i="4"/>
  <c r="P22" i="4"/>
  <c r="N22" i="4"/>
  <c r="M22" i="4"/>
  <c r="K22" i="4"/>
  <c r="I22" i="4"/>
  <c r="G22" i="4"/>
  <c r="E22" i="4"/>
  <c r="R21" i="4"/>
  <c r="P21" i="4"/>
  <c r="N21" i="4"/>
  <c r="M21" i="4"/>
  <c r="K21" i="4"/>
  <c r="I21" i="4"/>
  <c r="G21" i="4"/>
  <c r="E21" i="4"/>
  <c r="R20" i="4"/>
  <c r="P20" i="4"/>
  <c r="N20" i="4"/>
  <c r="M20" i="4"/>
  <c r="K20" i="4"/>
  <c r="I20" i="4"/>
  <c r="G20" i="4"/>
  <c r="E20" i="4"/>
  <c r="R19" i="4"/>
  <c r="P19" i="4"/>
  <c r="N19" i="4"/>
  <c r="M19" i="4"/>
  <c r="K19" i="4"/>
  <c r="I19" i="4"/>
  <c r="G19" i="4"/>
  <c r="E19" i="4"/>
  <c r="R18" i="4"/>
  <c r="P18" i="4"/>
  <c r="N18" i="4"/>
  <c r="M18" i="4"/>
  <c r="K18" i="4"/>
  <c r="I18" i="4"/>
  <c r="G18" i="4"/>
  <c r="E18" i="4"/>
  <c r="R17" i="4"/>
  <c r="P17" i="4"/>
  <c r="N17" i="4"/>
  <c r="M17" i="4"/>
  <c r="K17" i="4"/>
  <c r="I17" i="4"/>
  <c r="G17" i="4"/>
  <c r="E17" i="4"/>
  <c r="R16" i="4"/>
  <c r="P16" i="4"/>
  <c r="N16" i="4"/>
  <c r="M16" i="4"/>
  <c r="K16" i="4"/>
  <c r="I16" i="4"/>
  <c r="G16" i="4"/>
  <c r="E16" i="4"/>
  <c r="R15" i="4"/>
  <c r="P15" i="4"/>
  <c r="N15" i="4"/>
  <c r="M15" i="4"/>
  <c r="K15" i="4"/>
  <c r="I15" i="4"/>
  <c r="G15" i="4"/>
  <c r="E15" i="4"/>
  <c r="R14" i="4"/>
  <c r="P14" i="4"/>
  <c r="N14" i="4"/>
  <c r="M14" i="4"/>
  <c r="K14" i="4"/>
  <c r="I14" i="4"/>
  <c r="G14" i="4"/>
  <c r="E14" i="4"/>
  <c r="R13" i="4"/>
  <c r="P13" i="4"/>
  <c r="N13" i="4"/>
  <c r="M13" i="4"/>
  <c r="K13" i="4"/>
  <c r="I13" i="4"/>
  <c r="G13" i="4"/>
  <c r="E13" i="4"/>
  <c r="R12" i="4"/>
  <c r="P12" i="4"/>
  <c r="N12" i="4"/>
  <c r="M12" i="4"/>
  <c r="K12" i="4"/>
  <c r="I12" i="4"/>
  <c r="G12" i="4"/>
  <c r="E12" i="4"/>
  <c r="R11" i="4"/>
  <c r="P11" i="4"/>
  <c r="N11" i="4"/>
  <c r="M11" i="4"/>
  <c r="K11" i="4"/>
  <c r="I11" i="4"/>
  <c r="G11" i="4"/>
  <c r="E11" i="4"/>
  <c r="R10" i="4"/>
  <c r="P10" i="4"/>
  <c r="N10" i="4"/>
  <c r="M10" i="4"/>
  <c r="K10" i="4"/>
  <c r="I10" i="4"/>
  <c r="G10" i="4"/>
  <c r="E10" i="4"/>
  <c r="R9" i="4"/>
  <c r="P9" i="4"/>
  <c r="N9" i="4"/>
  <c r="M9" i="4"/>
  <c r="K9" i="4"/>
  <c r="I9" i="4"/>
  <c r="G9" i="4"/>
  <c r="E9" i="4"/>
  <c r="R8" i="4"/>
  <c r="P8" i="4"/>
  <c r="N8" i="4"/>
  <c r="M8" i="4"/>
  <c r="K8" i="4"/>
  <c r="I8" i="4"/>
  <c r="G8" i="4"/>
  <c r="E8" i="4"/>
  <c r="R7" i="4"/>
  <c r="P7" i="4"/>
  <c r="N7" i="4"/>
  <c r="M7" i="4"/>
  <c r="K7" i="4"/>
  <c r="I7" i="4"/>
  <c r="G7" i="4"/>
  <c r="E7" i="4"/>
  <c r="R6" i="4"/>
  <c r="P6" i="4"/>
  <c r="N6" i="4"/>
  <c r="M6" i="4"/>
  <c r="K6" i="4"/>
  <c r="I6" i="4"/>
  <c r="G6" i="4"/>
  <c r="E6" i="4"/>
  <c r="R5" i="4"/>
  <c r="S64" i="4" s="1"/>
  <c r="P5" i="4"/>
  <c r="Q66" i="4" s="1"/>
  <c r="M5" i="4"/>
  <c r="K5" i="4"/>
  <c r="I5" i="4"/>
  <c r="G5" i="4"/>
  <c r="E5" i="4"/>
  <c r="O9" i="4" l="1"/>
  <c r="O13" i="4"/>
  <c r="O15" i="4"/>
  <c r="O19" i="4"/>
  <c r="O21" i="4"/>
  <c r="O23" i="4"/>
  <c r="O25" i="4"/>
  <c r="O27" i="4"/>
  <c r="O29" i="4"/>
  <c r="O31" i="4"/>
  <c r="O33" i="4"/>
  <c r="O35" i="4"/>
  <c r="O37" i="4"/>
  <c r="O39" i="4"/>
  <c r="O41" i="4"/>
  <c r="O43" i="4"/>
  <c r="O45" i="4"/>
  <c r="O47" i="4"/>
  <c r="O49" i="4"/>
  <c r="O51" i="4"/>
  <c r="O53" i="4"/>
  <c r="O55" i="4"/>
  <c r="O58" i="4"/>
  <c r="O59" i="4"/>
  <c r="O62" i="4"/>
  <c r="O63" i="4"/>
  <c r="O66" i="4"/>
  <c r="O7" i="4"/>
  <c r="O11" i="4"/>
  <c r="O17" i="4"/>
  <c r="Q7" i="4"/>
  <c r="Q9" i="4"/>
  <c r="S9" i="4"/>
  <c r="S17" i="4"/>
  <c r="S21" i="4"/>
  <c r="S25" i="4"/>
  <c r="S37" i="4"/>
  <c r="S51" i="4"/>
  <c r="S53" i="4"/>
  <c r="S55" i="4"/>
  <c r="S58" i="4"/>
  <c r="S59" i="4"/>
  <c r="S62" i="4"/>
  <c r="S63" i="4"/>
  <c r="S66" i="4"/>
  <c r="S7" i="4"/>
  <c r="S13" i="4"/>
  <c r="S19" i="4"/>
  <c r="S29" i="4"/>
  <c r="S31" i="4"/>
  <c r="S35" i="4"/>
  <c r="S39" i="4"/>
  <c r="S41" i="4"/>
  <c r="S43" i="4"/>
  <c r="S45" i="4"/>
  <c r="S47" i="4"/>
  <c r="S49" i="4"/>
  <c r="S11" i="4"/>
  <c r="S15" i="4"/>
  <c r="S23" i="4"/>
  <c r="S27" i="4"/>
  <c r="S33" i="4"/>
  <c r="Q11" i="4"/>
  <c r="Q13" i="4"/>
  <c r="Q15" i="4"/>
  <c r="Q17" i="4"/>
  <c r="Q19" i="4"/>
  <c r="Q21" i="4"/>
  <c r="Q23" i="4"/>
  <c r="Q25" i="4"/>
  <c r="Q27" i="4"/>
  <c r="Q29" i="4"/>
  <c r="Q31" i="4"/>
  <c r="Q33" i="4"/>
  <c r="Q35" i="4"/>
  <c r="Q37" i="4"/>
  <c r="Q39" i="4"/>
  <c r="Q41" i="4"/>
  <c r="Q43" i="4"/>
  <c r="Q45" i="4"/>
  <c r="Q47" i="4"/>
  <c r="Q49" i="4"/>
  <c r="Q51" i="4"/>
  <c r="Q52" i="4"/>
  <c r="Q53" i="4"/>
  <c r="Q55" i="4"/>
  <c r="Q56" i="4"/>
  <c r="Q57" i="4"/>
  <c r="Q60" i="4"/>
  <c r="Q61" i="4"/>
  <c r="Q64" i="4"/>
  <c r="Q65" i="4"/>
  <c r="Q67" i="4"/>
  <c r="Q6" i="4"/>
  <c r="Q5" i="4"/>
  <c r="O67" i="4"/>
  <c r="S67" i="4"/>
  <c r="O6" i="4"/>
  <c r="S6" i="4"/>
  <c r="Q8" i="4"/>
  <c r="O10" i="4"/>
  <c r="S10" i="4"/>
  <c r="Q12" i="4"/>
  <c r="O14" i="4"/>
  <c r="S14" i="4"/>
  <c r="Q16" i="4"/>
  <c r="O18" i="4"/>
  <c r="S18" i="4"/>
  <c r="Q20" i="4"/>
  <c r="O22" i="4"/>
  <c r="S22" i="4"/>
  <c r="Q24" i="4"/>
  <c r="O26" i="4"/>
  <c r="S26" i="4"/>
  <c r="Q28" i="4"/>
  <c r="O30" i="4"/>
  <c r="S30" i="4"/>
  <c r="Q32" i="4"/>
  <c r="O34" i="4"/>
  <c r="S34" i="4"/>
  <c r="Q36" i="4"/>
  <c r="O38" i="4"/>
  <c r="S38" i="4"/>
  <c r="Q40" i="4"/>
  <c r="O42" i="4"/>
  <c r="S42" i="4"/>
  <c r="Q44" i="4"/>
  <c r="O46" i="4"/>
  <c r="S46" i="4"/>
  <c r="Q48" i="4"/>
  <c r="O50" i="4"/>
  <c r="S50" i="4"/>
  <c r="O54" i="4"/>
  <c r="S54" i="4"/>
  <c r="O5" i="4"/>
  <c r="S5" i="4"/>
  <c r="O57" i="4"/>
  <c r="S57" i="4"/>
  <c r="Q59" i="4"/>
  <c r="O61" i="4"/>
  <c r="S61" i="4"/>
  <c r="Q63" i="4"/>
  <c r="O65" i="4"/>
  <c r="S65" i="4"/>
  <c r="O8" i="4"/>
  <c r="S8" i="4"/>
  <c r="Q10" i="4"/>
  <c r="O12" i="4"/>
  <c r="S12" i="4"/>
  <c r="Q14" i="4"/>
  <c r="O16" i="4"/>
  <c r="S16" i="4"/>
  <c r="Q18" i="4"/>
  <c r="O20" i="4"/>
  <c r="S20" i="4"/>
  <c r="Q22" i="4"/>
  <c r="O24" i="4"/>
  <c r="S24" i="4"/>
  <c r="Q26" i="4"/>
  <c r="O28" i="4"/>
  <c r="S28" i="4"/>
  <c r="Q30" i="4"/>
  <c r="O32" i="4"/>
  <c r="S32" i="4"/>
  <c r="Q34" i="4"/>
  <c r="O36" i="4"/>
  <c r="S36" i="4"/>
  <c r="Q38" i="4"/>
  <c r="O40" i="4"/>
  <c r="S40" i="4"/>
  <c r="Q42" i="4"/>
  <c r="O44" i="4"/>
  <c r="S44" i="4"/>
  <c r="Q46" i="4"/>
  <c r="O48" i="4"/>
  <c r="S48" i="4"/>
  <c r="Q50" i="4"/>
  <c r="O52" i="4"/>
  <c r="S52" i="4"/>
  <c r="Q54" i="4"/>
  <c r="O56" i="4"/>
  <c r="S56" i="4"/>
  <c r="Q58" i="4"/>
  <c r="O60" i="4"/>
  <c r="S60" i="4"/>
  <c r="Q62" i="4"/>
  <c r="R68" i="3"/>
  <c r="P68" i="3"/>
  <c r="N68" i="3"/>
  <c r="R67" i="3"/>
  <c r="P67" i="3"/>
  <c r="N67" i="3"/>
  <c r="M67" i="3"/>
  <c r="K67" i="3"/>
  <c r="I67" i="3"/>
  <c r="G67" i="3"/>
  <c r="E67" i="3"/>
  <c r="R66" i="3"/>
  <c r="P66" i="3"/>
  <c r="N66" i="3"/>
  <c r="M66" i="3"/>
  <c r="K66" i="3"/>
  <c r="I66" i="3"/>
  <c r="G66" i="3"/>
  <c r="E66" i="3"/>
  <c r="R65" i="3"/>
  <c r="P65" i="3"/>
  <c r="N65" i="3"/>
  <c r="M65" i="3"/>
  <c r="K65" i="3"/>
  <c r="I65" i="3"/>
  <c r="G65" i="3"/>
  <c r="E65" i="3"/>
  <c r="R64" i="3"/>
  <c r="P64" i="3"/>
  <c r="N64" i="3"/>
  <c r="M64" i="3"/>
  <c r="K64" i="3"/>
  <c r="I64" i="3"/>
  <c r="G64" i="3"/>
  <c r="E64" i="3"/>
  <c r="R63" i="3"/>
  <c r="P63" i="3"/>
  <c r="N63" i="3"/>
  <c r="M63" i="3"/>
  <c r="K63" i="3"/>
  <c r="I63" i="3"/>
  <c r="G63" i="3"/>
  <c r="E63" i="3"/>
  <c r="R62" i="3"/>
  <c r="P62" i="3"/>
  <c r="N62" i="3"/>
  <c r="M62" i="3"/>
  <c r="K62" i="3"/>
  <c r="I62" i="3"/>
  <c r="G62" i="3"/>
  <c r="E62" i="3"/>
  <c r="R61" i="3"/>
  <c r="P61" i="3"/>
  <c r="N61" i="3"/>
  <c r="M61" i="3"/>
  <c r="K61" i="3"/>
  <c r="I61" i="3"/>
  <c r="G61" i="3"/>
  <c r="E61" i="3"/>
  <c r="R60" i="3"/>
  <c r="P60" i="3"/>
  <c r="N60" i="3"/>
  <c r="M60" i="3"/>
  <c r="K60" i="3"/>
  <c r="I60" i="3"/>
  <c r="G60" i="3"/>
  <c r="E60" i="3"/>
  <c r="R59" i="3"/>
  <c r="P59" i="3"/>
  <c r="N59" i="3"/>
  <c r="M59" i="3"/>
  <c r="K59" i="3"/>
  <c r="I59" i="3"/>
  <c r="G59" i="3"/>
  <c r="E59" i="3"/>
  <c r="R58" i="3"/>
  <c r="P58" i="3"/>
  <c r="N58" i="3"/>
  <c r="M58" i="3"/>
  <c r="K58" i="3"/>
  <c r="I58" i="3"/>
  <c r="G58" i="3"/>
  <c r="E58" i="3"/>
  <c r="R57" i="3"/>
  <c r="P57" i="3"/>
  <c r="N57" i="3"/>
  <c r="M57" i="3"/>
  <c r="K57" i="3"/>
  <c r="I57" i="3"/>
  <c r="G57" i="3"/>
  <c r="E57" i="3"/>
  <c r="R56" i="3"/>
  <c r="P56" i="3"/>
  <c r="N56" i="3"/>
  <c r="M56" i="3"/>
  <c r="K56" i="3"/>
  <c r="I56" i="3"/>
  <c r="G56" i="3"/>
  <c r="E56" i="3"/>
  <c r="R55" i="3"/>
  <c r="P55" i="3"/>
  <c r="N55" i="3"/>
  <c r="M55" i="3"/>
  <c r="K55" i="3"/>
  <c r="I55" i="3"/>
  <c r="G55" i="3"/>
  <c r="E55" i="3"/>
  <c r="R54" i="3"/>
  <c r="P54" i="3"/>
  <c r="N54" i="3"/>
  <c r="M54" i="3"/>
  <c r="K54" i="3"/>
  <c r="I54" i="3"/>
  <c r="G54" i="3"/>
  <c r="E54" i="3"/>
  <c r="R53" i="3"/>
  <c r="P53" i="3"/>
  <c r="N53" i="3"/>
  <c r="M53" i="3"/>
  <c r="K53" i="3"/>
  <c r="I53" i="3"/>
  <c r="G53" i="3"/>
  <c r="E53" i="3"/>
  <c r="R52" i="3"/>
  <c r="P52" i="3"/>
  <c r="N52" i="3"/>
  <c r="M52" i="3"/>
  <c r="K52" i="3"/>
  <c r="I52" i="3"/>
  <c r="G52" i="3"/>
  <c r="E52" i="3"/>
  <c r="R51" i="3"/>
  <c r="P51" i="3"/>
  <c r="N51" i="3"/>
  <c r="M51" i="3"/>
  <c r="K51" i="3"/>
  <c r="I51" i="3"/>
  <c r="G51" i="3"/>
  <c r="E51" i="3"/>
  <c r="R50" i="3"/>
  <c r="P50" i="3"/>
  <c r="N50" i="3"/>
  <c r="M50" i="3"/>
  <c r="K50" i="3"/>
  <c r="I50" i="3"/>
  <c r="G50" i="3"/>
  <c r="E50" i="3"/>
  <c r="R49" i="3"/>
  <c r="P49" i="3"/>
  <c r="N49" i="3"/>
  <c r="M49" i="3"/>
  <c r="K49" i="3"/>
  <c r="I49" i="3"/>
  <c r="G49" i="3"/>
  <c r="E49" i="3"/>
  <c r="R48" i="3"/>
  <c r="P48" i="3"/>
  <c r="N48" i="3"/>
  <c r="M48" i="3"/>
  <c r="K48" i="3"/>
  <c r="I48" i="3"/>
  <c r="G48" i="3"/>
  <c r="E48" i="3"/>
  <c r="R47" i="3"/>
  <c r="P47" i="3"/>
  <c r="N47" i="3"/>
  <c r="M47" i="3"/>
  <c r="K47" i="3"/>
  <c r="I47" i="3"/>
  <c r="G47" i="3"/>
  <c r="E47" i="3"/>
  <c r="R46" i="3"/>
  <c r="P46" i="3"/>
  <c r="N46" i="3"/>
  <c r="M46" i="3"/>
  <c r="K46" i="3"/>
  <c r="I46" i="3"/>
  <c r="G46" i="3"/>
  <c r="E46" i="3"/>
  <c r="R45" i="3"/>
  <c r="P45" i="3"/>
  <c r="N45" i="3"/>
  <c r="M45" i="3"/>
  <c r="K45" i="3"/>
  <c r="I45" i="3"/>
  <c r="G45" i="3"/>
  <c r="E45" i="3"/>
  <c r="R44" i="3"/>
  <c r="P44" i="3"/>
  <c r="N44" i="3"/>
  <c r="M44" i="3"/>
  <c r="K44" i="3"/>
  <c r="I44" i="3"/>
  <c r="G44" i="3"/>
  <c r="E44" i="3"/>
  <c r="R43" i="3"/>
  <c r="P43" i="3"/>
  <c r="N43" i="3"/>
  <c r="M43" i="3"/>
  <c r="K43" i="3"/>
  <c r="I43" i="3"/>
  <c r="G43" i="3"/>
  <c r="E43" i="3"/>
  <c r="R42" i="3"/>
  <c r="P42" i="3"/>
  <c r="N42" i="3"/>
  <c r="M42" i="3"/>
  <c r="K42" i="3"/>
  <c r="I42" i="3"/>
  <c r="G42" i="3"/>
  <c r="E42" i="3"/>
  <c r="R41" i="3"/>
  <c r="P41" i="3"/>
  <c r="N41" i="3"/>
  <c r="M41" i="3"/>
  <c r="K41" i="3"/>
  <c r="I41" i="3"/>
  <c r="G41" i="3"/>
  <c r="E41" i="3"/>
  <c r="R40" i="3"/>
  <c r="P40" i="3"/>
  <c r="N40" i="3"/>
  <c r="M40" i="3"/>
  <c r="K40" i="3"/>
  <c r="I40" i="3"/>
  <c r="G40" i="3"/>
  <c r="E40" i="3"/>
  <c r="R39" i="3"/>
  <c r="P39" i="3"/>
  <c r="N39" i="3"/>
  <c r="M39" i="3"/>
  <c r="K39" i="3"/>
  <c r="I39" i="3"/>
  <c r="G39" i="3"/>
  <c r="E39" i="3"/>
  <c r="R38" i="3"/>
  <c r="P38" i="3"/>
  <c r="N38" i="3"/>
  <c r="M38" i="3"/>
  <c r="K38" i="3"/>
  <c r="I38" i="3"/>
  <c r="G38" i="3"/>
  <c r="E38" i="3"/>
  <c r="R37" i="3"/>
  <c r="P37" i="3"/>
  <c r="N37" i="3"/>
  <c r="M37" i="3"/>
  <c r="K37" i="3"/>
  <c r="I37" i="3"/>
  <c r="G37" i="3"/>
  <c r="E37" i="3"/>
  <c r="R36" i="3"/>
  <c r="P36" i="3"/>
  <c r="N36" i="3"/>
  <c r="M36" i="3"/>
  <c r="K36" i="3"/>
  <c r="I36" i="3"/>
  <c r="G36" i="3"/>
  <c r="E36" i="3"/>
  <c r="R35" i="3"/>
  <c r="P35" i="3"/>
  <c r="N35" i="3"/>
  <c r="M35" i="3"/>
  <c r="K35" i="3"/>
  <c r="I35" i="3"/>
  <c r="G35" i="3"/>
  <c r="E35" i="3"/>
  <c r="R34" i="3"/>
  <c r="P34" i="3"/>
  <c r="N34" i="3"/>
  <c r="M34" i="3"/>
  <c r="K34" i="3"/>
  <c r="I34" i="3"/>
  <c r="G34" i="3"/>
  <c r="E34" i="3"/>
  <c r="R33" i="3"/>
  <c r="P33" i="3"/>
  <c r="N33" i="3"/>
  <c r="M33" i="3"/>
  <c r="K33" i="3"/>
  <c r="I33" i="3"/>
  <c r="G33" i="3"/>
  <c r="E33" i="3"/>
  <c r="R32" i="3"/>
  <c r="P32" i="3"/>
  <c r="N32" i="3"/>
  <c r="M32" i="3"/>
  <c r="K32" i="3"/>
  <c r="I32" i="3"/>
  <c r="G32" i="3"/>
  <c r="E32" i="3"/>
  <c r="R31" i="3"/>
  <c r="P31" i="3"/>
  <c r="N31" i="3"/>
  <c r="M31" i="3"/>
  <c r="K31" i="3"/>
  <c r="I31" i="3"/>
  <c r="G31" i="3"/>
  <c r="E31" i="3"/>
  <c r="R30" i="3"/>
  <c r="P30" i="3"/>
  <c r="N30" i="3"/>
  <c r="M30" i="3"/>
  <c r="K30" i="3"/>
  <c r="I30" i="3"/>
  <c r="G30" i="3"/>
  <c r="E30" i="3"/>
  <c r="R29" i="3"/>
  <c r="P29" i="3"/>
  <c r="N29" i="3"/>
  <c r="M29" i="3"/>
  <c r="K29" i="3"/>
  <c r="I29" i="3"/>
  <c r="G29" i="3"/>
  <c r="E29" i="3"/>
  <c r="R28" i="3"/>
  <c r="P28" i="3"/>
  <c r="N28" i="3"/>
  <c r="M28" i="3"/>
  <c r="K28" i="3"/>
  <c r="I28" i="3"/>
  <c r="G28" i="3"/>
  <c r="E28" i="3"/>
  <c r="R27" i="3"/>
  <c r="P27" i="3"/>
  <c r="N27" i="3"/>
  <c r="M27" i="3"/>
  <c r="K27" i="3"/>
  <c r="I27" i="3"/>
  <c r="G27" i="3"/>
  <c r="E27" i="3"/>
  <c r="R26" i="3"/>
  <c r="P26" i="3"/>
  <c r="N26" i="3"/>
  <c r="M26" i="3"/>
  <c r="K26" i="3"/>
  <c r="I26" i="3"/>
  <c r="G26" i="3"/>
  <c r="E26" i="3"/>
  <c r="R25" i="3"/>
  <c r="P25" i="3"/>
  <c r="N25" i="3"/>
  <c r="M25" i="3"/>
  <c r="K25" i="3"/>
  <c r="I25" i="3"/>
  <c r="G25" i="3"/>
  <c r="E25" i="3"/>
  <c r="R24" i="3"/>
  <c r="P24" i="3"/>
  <c r="N24" i="3"/>
  <c r="M24" i="3"/>
  <c r="K24" i="3"/>
  <c r="I24" i="3"/>
  <c r="G24" i="3"/>
  <c r="E24" i="3"/>
  <c r="R23" i="3"/>
  <c r="P23" i="3"/>
  <c r="N23" i="3"/>
  <c r="M23" i="3"/>
  <c r="K23" i="3"/>
  <c r="I23" i="3"/>
  <c r="G23" i="3"/>
  <c r="E23" i="3"/>
  <c r="R22" i="3"/>
  <c r="P22" i="3"/>
  <c r="N22" i="3"/>
  <c r="M22" i="3"/>
  <c r="K22" i="3"/>
  <c r="I22" i="3"/>
  <c r="G22" i="3"/>
  <c r="E22" i="3"/>
  <c r="R21" i="3"/>
  <c r="P21" i="3"/>
  <c r="N21" i="3"/>
  <c r="M21" i="3"/>
  <c r="K21" i="3"/>
  <c r="I21" i="3"/>
  <c r="G21" i="3"/>
  <c r="E21" i="3"/>
  <c r="R20" i="3"/>
  <c r="P20" i="3"/>
  <c r="N20" i="3"/>
  <c r="M20" i="3"/>
  <c r="K20" i="3"/>
  <c r="I20" i="3"/>
  <c r="G20" i="3"/>
  <c r="E20" i="3"/>
  <c r="R19" i="3"/>
  <c r="P19" i="3"/>
  <c r="N19" i="3"/>
  <c r="M19" i="3"/>
  <c r="K19" i="3"/>
  <c r="I19" i="3"/>
  <c r="G19" i="3"/>
  <c r="E19" i="3"/>
  <c r="R18" i="3"/>
  <c r="P18" i="3"/>
  <c r="N18" i="3"/>
  <c r="M18" i="3"/>
  <c r="K18" i="3"/>
  <c r="I18" i="3"/>
  <c r="G18" i="3"/>
  <c r="E18" i="3"/>
  <c r="R17" i="3"/>
  <c r="P17" i="3"/>
  <c r="N17" i="3"/>
  <c r="M17" i="3"/>
  <c r="K17" i="3"/>
  <c r="I17" i="3"/>
  <c r="G17" i="3"/>
  <c r="E17" i="3"/>
  <c r="R16" i="3"/>
  <c r="P16" i="3"/>
  <c r="N16" i="3"/>
  <c r="M16" i="3"/>
  <c r="K16" i="3"/>
  <c r="I16" i="3"/>
  <c r="G16" i="3"/>
  <c r="E16" i="3"/>
  <c r="R15" i="3"/>
  <c r="P15" i="3"/>
  <c r="N15" i="3"/>
  <c r="M15" i="3"/>
  <c r="K15" i="3"/>
  <c r="I15" i="3"/>
  <c r="G15" i="3"/>
  <c r="E15" i="3"/>
  <c r="R14" i="3"/>
  <c r="P14" i="3"/>
  <c r="N14" i="3"/>
  <c r="M14" i="3"/>
  <c r="K14" i="3"/>
  <c r="I14" i="3"/>
  <c r="G14" i="3"/>
  <c r="E14" i="3"/>
  <c r="R13" i="3"/>
  <c r="P13" i="3"/>
  <c r="N13" i="3"/>
  <c r="M13" i="3"/>
  <c r="K13" i="3"/>
  <c r="I13" i="3"/>
  <c r="G13" i="3"/>
  <c r="E13" i="3"/>
  <c r="R12" i="3"/>
  <c r="P12" i="3"/>
  <c r="N12" i="3"/>
  <c r="M12" i="3"/>
  <c r="K12" i="3"/>
  <c r="I12" i="3"/>
  <c r="G12" i="3"/>
  <c r="E12" i="3"/>
  <c r="R11" i="3"/>
  <c r="P11" i="3"/>
  <c r="N11" i="3"/>
  <c r="M11" i="3"/>
  <c r="K11" i="3"/>
  <c r="I11" i="3"/>
  <c r="G11" i="3"/>
  <c r="E11" i="3"/>
  <c r="R10" i="3"/>
  <c r="P10" i="3"/>
  <c r="N10" i="3"/>
  <c r="M10" i="3"/>
  <c r="K10" i="3"/>
  <c r="I10" i="3"/>
  <c r="G10" i="3"/>
  <c r="E10" i="3"/>
  <c r="R9" i="3"/>
  <c r="P9" i="3"/>
  <c r="N9" i="3"/>
  <c r="M9" i="3"/>
  <c r="K9" i="3"/>
  <c r="I9" i="3"/>
  <c r="G9" i="3"/>
  <c r="E9" i="3"/>
  <c r="R8" i="3"/>
  <c r="P8" i="3"/>
  <c r="N8" i="3"/>
  <c r="M8" i="3"/>
  <c r="K8" i="3"/>
  <c r="I8" i="3"/>
  <c r="G8" i="3"/>
  <c r="E8" i="3"/>
  <c r="R7" i="3"/>
  <c r="P7" i="3"/>
  <c r="N7" i="3"/>
  <c r="M7" i="3"/>
  <c r="K7" i="3"/>
  <c r="I7" i="3"/>
  <c r="G7" i="3"/>
  <c r="E7" i="3"/>
  <c r="R6" i="3"/>
  <c r="P6" i="3"/>
  <c r="N6" i="3"/>
  <c r="M6" i="3"/>
  <c r="K6" i="3"/>
  <c r="I6" i="3"/>
  <c r="G6" i="3"/>
  <c r="E6" i="3"/>
  <c r="R5" i="3"/>
  <c r="S65" i="3" s="1"/>
  <c r="P5" i="3"/>
  <c r="Q5" i="3" s="1"/>
  <c r="N5" i="3"/>
  <c r="M5" i="3"/>
  <c r="K5" i="3"/>
  <c r="I5" i="3"/>
  <c r="G5" i="3"/>
  <c r="E5" i="3"/>
  <c r="R68" i="2"/>
  <c r="P68" i="2"/>
  <c r="N68" i="2"/>
  <c r="R67" i="2"/>
  <c r="P67" i="2"/>
  <c r="N67" i="2"/>
  <c r="M67" i="2"/>
  <c r="K67" i="2"/>
  <c r="I67" i="2"/>
  <c r="G67" i="2"/>
  <c r="E67" i="2"/>
  <c r="R66" i="2"/>
  <c r="P66" i="2"/>
  <c r="N66" i="2"/>
  <c r="M66" i="2"/>
  <c r="K66" i="2"/>
  <c r="I66" i="2"/>
  <c r="G66" i="2"/>
  <c r="E66" i="2"/>
  <c r="R65" i="2"/>
  <c r="P65" i="2"/>
  <c r="N65" i="2"/>
  <c r="M65" i="2"/>
  <c r="K65" i="2"/>
  <c r="I65" i="2"/>
  <c r="G65" i="2"/>
  <c r="E65" i="2"/>
  <c r="R64" i="2"/>
  <c r="P64" i="2"/>
  <c r="N64" i="2"/>
  <c r="M64" i="2"/>
  <c r="K64" i="2"/>
  <c r="I64" i="2"/>
  <c r="G64" i="2"/>
  <c r="E64" i="2"/>
  <c r="R63" i="2"/>
  <c r="P63" i="2"/>
  <c r="N63" i="2"/>
  <c r="M63" i="2"/>
  <c r="K63" i="2"/>
  <c r="I63" i="2"/>
  <c r="G63" i="2"/>
  <c r="E63" i="2"/>
  <c r="R62" i="2"/>
  <c r="P62" i="2"/>
  <c r="N62" i="2"/>
  <c r="M62" i="2"/>
  <c r="K62" i="2"/>
  <c r="I62" i="2"/>
  <c r="G62" i="2"/>
  <c r="E62" i="2"/>
  <c r="R61" i="2"/>
  <c r="P61" i="2"/>
  <c r="N61" i="2"/>
  <c r="M61" i="2"/>
  <c r="K61" i="2"/>
  <c r="I61" i="2"/>
  <c r="G61" i="2"/>
  <c r="E61" i="2"/>
  <c r="R60" i="2"/>
  <c r="P60" i="2"/>
  <c r="N60" i="2"/>
  <c r="M60" i="2"/>
  <c r="K60" i="2"/>
  <c r="I60" i="2"/>
  <c r="G60" i="2"/>
  <c r="E60" i="2"/>
  <c r="R59" i="2"/>
  <c r="P59" i="2"/>
  <c r="N59" i="2"/>
  <c r="M59" i="2"/>
  <c r="K59" i="2"/>
  <c r="I59" i="2"/>
  <c r="G59" i="2"/>
  <c r="E59" i="2"/>
  <c r="R58" i="2"/>
  <c r="P58" i="2"/>
  <c r="N58" i="2"/>
  <c r="M58" i="2"/>
  <c r="K58" i="2"/>
  <c r="I58" i="2"/>
  <c r="G58" i="2"/>
  <c r="E58" i="2"/>
  <c r="R57" i="2"/>
  <c r="P57" i="2"/>
  <c r="N57" i="2"/>
  <c r="M57" i="2"/>
  <c r="K57" i="2"/>
  <c r="I57" i="2"/>
  <c r="G57" i="2"/>
  <c r="E57" i="2"/>
  <c r="R56" i="2"/>
  <c r="P56" i="2"/>
  <c r="N56" i="2"/>
  <c r="M56" i="2"/>
  <c r="K56" i="2"/>
  <c r="I56" i="2"/>
  <c r="G56" i="2"/>
  <c r="E56" i="2"/>
  <c r="R55" i="2"/>
  <c r="P55" i="2"/>
  <c r="N55" i="2"/>
  <c r="M55" i="2"/>
  <c r="K55" i="2"/>
  <c r="I55" i="2"/>
  <c r="G55" i="2"/>
  <c r="E55" i="2"/>
  <c r="R54" i="2"/>
  <c r="P54" i="2"/>
  <c r="N54" i="2"/>
  <c r="M54" i="2"/>
  <c r="K54" i="2"/>
  <c r="I54" i="2"/>
  <c r="G54" i="2"/>
  <c r="E54" i="2"/>
  <c r="R53" i="2"/>
  <c r="P53" i="2"/>
  <c r="N53" i="2"/>
  <c r="M53" i="2"/>
  <c r="K53" i="2"/>
  <c r="I53" i="2"/>
  <c r="G53" i="2"/>
  <c r="E53" i="2"/>
  <c r="R52" i="2"/>
  <c r="P52" i="2"/>
  <c r="N52" i="2"/>
  <c r="M52" i="2"/>
  <c r="K52" i="2"/>
  <c r="I52" i="2"/>
  <c r="G52" i="2"/>
  <c r="E52" i="2"/>
  <c r="R51" i="2"/>
  <c r="P51" i="2"/>
  <c r="N51" i="2"/>
  <c r="M51" i="2"/>
  <c r="K51" i="2"/>
  <c r="I51" i="2"/>
  <c r="G51" i="2"/>
  <c r="E51" i="2"/>
  <c r="R50" i="2"/>
  <c r="P50" i="2"/>
  <c r="N50" i="2"/>
  <c r="M50" i="2"/>
  <c r="K50" i="2"/>
  <c r="I50" i="2"/>
  <c r="G50" i="2"/>
  <c r="E50" i="2"/>
  <c r="R49" i="2"/>
  <c r="P49" i="2"/>
  <c r="N49" i="2"/>
  <c r="M49" i="2"/>
  <c r="K49" i="2"/>
  <c r="I49" i="2"/>
  <c r="G49" i="2"/>
  <c r="E49" i="2"/>
  <c r="R48" i="2"/>
  <c r="P48" i="2"/>
  <c r="N48" i="2"/>
  <c r="M48" i="2"/>
  <c r="K48" i="2"/>
  <c r="I48" i="2"/>
  <c r="G48" i="2"/>
  <c r="E48" i="2"/>
  <c r="R47" i="2"/>
  <c r="P47" i="2"/>
  <c r="N47" i="2"/>
  <c r="M47" i="2"/>
  <c r="K47" i="2"/>
  <c r="I47" i="2"/>
  <c r="G47" i="2"/>
  <c r="E47" i="2"/>
  <c r="R46" i="2"/>
  <c r="P46" i="2"/>
  <c r="N46" i="2"/>
  <c r="M46" i="2"/>
  <c r="K46" i="2"/>
  <c r="I46" i="2"/>
  <c r="G46" i="2"/>
  <c r="E46" i="2"/>
  <c r="R45" i="2"/>
  <c r="P45" i="2"/>
  <c r="N45" i="2"/>
  <c r="M45" i="2"/>
  <c r="K45" i="2"/>
  <c r="I45" i="2"/>
  <c r="G45" i="2"/>
  <c r="E45" i="2"/>
  <c r="R44" i="2"/>
  <c r="P44" i="2"/>
  <c r="N44" i="2"/>
  <c r="M44" i="2"/>
  <c r="K44" i="2"/>
  <c r="I44" i="2"/>
  <c r="G44" i="2"/>
  <c r="E44" i="2"/>
  <c r="R43" i="2"/>
  <c r="P43" i="2"/>
  <c r="N43" i="2"/>
  <c r="M43" i="2"/>
  <c r="K43" i="2"/>
  <c r="I43" i="2"/>
  <c r="G43" i="2"/>
  <c r="E43" i="2"/>
  <c r="R42" i="2"/>
  <c r="P42" i="2"/>
  <c r="N42" i="2"/>
  <c r="M42" i="2"/>
  <c r="K42" i="2"/>
  <c r="I42" i="2"/>
  <c r="G42" i="2"/>
  <c r="E42" i="2"/>
  <c r="R41" i="2"/>
  <c r="P41" i="2"/>
  <c r="N41" i="2"/>
  <c r="M41" i="2"/>
  <c r="K41" i="2"/>
  <c r="I41" i="2"/>
  <c r="G41" i="2"/>
  <c r="E41" i="2"/>
  <c r="R40" i="2"/>
  <c r="P40" i="2"/>
  <c r="N40" i="2"/>
  <c r="M40" i="2"/>
  <c r="K40" i="2"/>
  <c r="I40" i="2"/>
  <c r="G40" i="2"/>
  <c r="E40" i="2"/>
  <c r="R39" i="2"/>
  <c r="P39" i="2"/>
  <c r="N39" i="2"/>
  <c r="M39" i="2"/>
  <c r="K39" i="2"/>
  <c r="I39" i="2"/>
  <c r="G39" i="2"/>
  <c r="E39" i="2"/>
  <c r="R38" i="2"/>
  <c r="P38" i="2"/>
  <c r="N38" i="2"/>
  <c r="M38" i="2"/>
  <c r="K38" i="2"/>
  <c r="I38" i="2"/>
  <c r="G38" i="2"/>
  <c r="E38" i="2"/>
  <c r="R37" i="2"/>
  <c r="P37" i="2"/>
  <c r="N37" i="2"/>
  <c r="M37" i="2"/>
  <c r="K37" i="2"/>
  <c r="I37" i="2"/>
  <c r="G37" i="2"/>
  <c r="E37" i="2"/>
  <c r="R36" i="2"/>
  <c r="P36" i="2"/>
  <c r="N36" i="2"/>
  <c r="M36" i="2"/>
  <c r="K36" i="2"/>
  <c r="I36" i="2"/>
  <c r="G36" i="2"/>
  <c r="E36" i="2"/>
  <c r="R35" i="2"/>
  <c r="P35" i="2"/>
  <c r="N35" i="2"/>
  <c r="M35" i="2"/>
  <c r="K35" i="2"/>
  <c r="I35" i="2"/>
  <c r="G35" i="2"/>
  <c r="E35" i="2"/>
  <c r="R34" i="2"/>
  <c r="P34" i="2"/>
  <c r="N34" i="2"/>
  <c r="M34" i="2"/>
  <c r="K34" i="2"/>
  <c r="I34" i="2"/>
  <c r="G34" i="2"/>
  <c r="E34" i="2"/>
  <c r="R33" i="2"/>
  <c r="P33" i="2"/>
  <c r="N33" i="2"/>
  <c r="M33" i="2"/>
  <c r="K33" i="2"/>
  <c r="I33" i="2"/>
  <c r="G33" i="2"/>
  <c r="E33" i="2"/>
  <c r="R32" i="2"/>
  <c r="P32" i="2"/>
  <c r="N32" i="2"/>
  <c r="M32" i="2"/>
  <c r="K32" i="2"/>
  <c r="I32" i="2"/>
  <c r="G32" i="2"/>
  <c r="E32" i="2"/>
  <c r="R31" i="2"/>
  <c r="P31" i="2"/>
  <c r="N31" i="2"/>
  <c r="M31" i="2"/>
  <c r="K31" i="2"/>
  <c r="I31" i="2"/>
  <c r="G31" i="2"/>
  <c r="E31" i="2"/>
  <c r="R30" i="2"/>
  <c r="P30" i="2"/>
  <c r="N30" i="2"/>
  <c r="M30" i="2"/>
  <c r="K30" i="2"/>
  <c r="I30" i="2"/>
  <c r="G30" i="2"/>
  <c r="E30" i="2"/>
  <c r="R29" i="2"/>
  <c r="P29" i="2"/>
  <c r="N29" i="2"/>
  <c r="M29" i="2"/>
  <c r="K29" i="2"/>
  <c r="I29" i="2"/>
  <c r="G29" i="2"/>
  <c r="E29" i="2"/>
  <c r="R28" i="2"/>
  <c r="P28" i="2"/>
  <c r="N28" i="2"/>
  <c r="M28" i="2"/>
  <c r="K28" i="2"/>
  <c r="I28" i="2"/>
  <c r="G28" i="2"/>
  <c r="E28" i="2"/>
  <c r="R27" i="2"/>
  <c r="P27" i="2"/>
  <c r="N27" i="2"/>
  <c r="M27" i="2"/>
  <c r="K27" i="2"/>
  <c r="I27" i="2"/>
  <c r="G27" i="2"/>
  <c r="E27" i="2"/>
  <c r="R26" i="2"/>
  <c r="P26" i="2"/>
  <c r="N26" i="2"/>
  <c r="M26" i="2"/>
  <c r="K26" i="2"/>
  <c r="I26" i="2"/>
  <c r="G26" i="2"/>
  <c r="E26" i="2"/>
  <c r="R25" i="2"/>
  <c r="P25" i="2"/>
  <c r="N25" i="2"/>
  <c r="M25" i="2"/>
  <c r="K25" i="2"/>
  <c r="I25" i="2"/>
  <c r="G25" i="2"/>
  <c r="E25" i="2"/>
  <c r="R24" i="2"/>
  <c r="P24" i="2"/>
  <c r="N24" i="2"/>
  <c r="M24" i="2"/>
  <c r="K24" i="2"/>
  <c r="I24" i="2"/>
  <c r="G24" i="2"/>
  <c r="E24" i="2"/>
  <c r="R23" i="2"/>
  <c r="P23" i="2"/>
  <c r="N23" i="2"/>
  <c r="M23" i="2"/>
  <c r="K23" i="2"/>
  <c r="I23" i="2"/>
  <c r="G23" i="2"/>
  <c r="E23" i="2"/>
  <c r="R22" i="2"/>
  <c r="P22" i="2"/>
  <c r="N22" i="2"/>
  <c r="M22" i="2"/>
  <c r="K22" i="2"/>
  <c r="I22" i="2"/>
  <c r="G22" i="2"/>
  <c r="E22" i="2"/>
  <c r="R21" i="2"/>
  <c r="P21" i="2"/>
  <c r="N21" i="2"/>
  <c r="M21" i="2"/>
  <c r="K21" i="2"/>
  <c r="I21" i="2"/>
  <c r="G21" i="2"/>
  <c r="E21" i="2"/>
  <c r="R20" i="2"/>
  <c r="P20" i="2"/>
  <c r="N20" i="2"/>
  <c r="M20" i="2"/>
  <c r="K20" i="2"/>
  <c r="I20" i="2"/>
  <c r="G20" i="2"/>
  <c r="E20" i="2"/>
  <c r="R19" i="2"/>
  <c r="P19" i="2"/>
  <c r="N19" i="2"/>
  <c r="M19" i="2"/>
  <c r="K19" i="2"/>
  <c r="I19" i="2"/>
  <c r="G19" i="2"/>
  <c r="E19" i="2"/>
  <c r="R18" i="2"/>
  <c r="P18" i="2"/>
  <c r="N18" i="2"/>
  <c r="M18" i="2"/>
  <c r="K18" i="2"/>
  <c r="I18" i="2"/>
  <c r="G18" i="2"/>
  <c r="E18" i="2"/>
  <c r="R17" i="2"/>
  <c r="P17" i="2"/>
  <c r="N17" i="2"/>
  <c r="M17" i="2"/>
  <c r="K17" i="2"/>
  <c r="I17" i="2"/>
  <c r="G17" i="2"/>
  <c r="E17" i="2"/>
  <c r="R16" i="2"/>
  <c r="P16" i="2"/>
  <c r="N16" i="2"/>
  <c r="M16" i="2"/>
  <c r="K16" i="2"/>
  <c r="I16" i="2"/>
  <c r="G16" i="2"/>
  <c r="E16" i="2"/>
  <c r="R15" i="2"/>
  <c r="P15" i="2"/>
  <c r="N15" i="2"/>
  <c r="M15" i="2"/>
  <c r="K15" i="2"/>
  <c r="I15" i="2"/>
  <c r="G15" i="2"/>
  <c r="E15" i="2"/>
  <c r="R14" i="2"/>
  <c r="P14" i="2"/>
  <c r="N14" i="2"/>
  <c r="M14" i="2"/>
  <c r="K14" i="2"/>
  <c r="I14" i="2"/>
  <c r="G14" i="2"/>
  <c r="E14" i="2"/>
  <c r="R13" i="2"/>
  <c r="P13" i="2"/>
  <c r="N13" i="2"/>
  <c r="M13" i="2"/>
  <c r="K13" i="2"/>
  <c r="I13" i="2"/>
  <c r="G13" i="2"/>
  <c r="E13" i="2"/>
  <c r="R12" i="2"/>
  <c r="P12" i="2"/>
  <c r="N12" i="2"/>
  <c r="M12" i="2"/>
  <c r="K12" i="2"/>
  <c r="I12" i="2"/>
  <c r="G12" i="2"/>
  <c r="E12" i="2"/>
  <c r="R11" i="2"/>
  <c r="P11" i="2"/>
  <c r="N11" i="2"/>
  <c r="M11" i="2"/>
  <c r="K11" i="2"/>
  <c r="I11" i="2"/>
  <c r="G11" i="2"/>
  <c r="E11" i="2"/>
  <c r="R10" i="2"/>
  <c r="P10" i="2"/>
  <c r="N10" i="2"/>
  <c r="M10" i="2"/>
  <c r="K10" i="2"/>
  <c r="I10" i="2"/>
  <c r="G10" i="2"/>
  <c r="E10" i="2"/>
  <c r="R9" i="2"/>
  <c r="P9" i="2"/>
  <c r="N9" i="2"/>
  <c r="M9" i="2"/>
  <c r="K9" i="2"/>
  <c r="I9" i="2"/>
  <c r="G9" i="2"/>
  <c r="E9" i="2"/>
  <c r="R8" i="2"/>
  <c r="P8" i="2"/>
  <c r="N8" i="2"/>
  <c r="M8" i="2"/>
  <c r="K8" i="2"/>
  <c r="I8" i="2"/>
  <c r="G8" i="2"/>
  <c r="E8" i="2"/>
  <c r="R7" i="2"/>
  <c r="P7" i="2"/>
  <c r="N7" i="2"/>
  <c r="M7" i="2"/>
  <c r="K7" i="2"/>
  <c r="I7" i="2"/>
  <c r="G7" i="2"/>
  <c r="E7" i="2"/>
  <c r="R6" i="2"/>
  <c r="P6" i="2"/>
  <c r="N6" i="2"/>
  <c r="M6" i="2"/>
  <c r="K6" i="2"/>
  <c r="I6" i="2"/>
  <c r="G6" i="2"/>
  <c r="E6" i="2"/>
  <c r="R5" i="2"/>
  <c r="S5" i="2" s="1"/>
  <c r="P5" i="2"/>
  <c r="N5" i="2"/>
  <c r="M5" i="2"/>
  <c r="K5" i="2"/>
  <c r="I5" i="2"/>
  <c r="G5" i="2"/>
  <c r="E5" i="2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R6" i="1"/>
  <c r="S9" i="1" s="1"/>
  <c r="R7" i="1"/>
  <c r="S7" i="1" s="1"/>
  <c r="R8" i="1"/>
  <c r="S8" i="1" s="1"/>
  <c r="R9" i="1"/>
  <c r="R10" i="1"/>
  <c r="R11" i="1"/>
  <c r="S11" i="1" s="1"/>
  <c r="R12" i="1"/>
  <c r="S12" i="1" s="1"/>
  <c r="R13" i="1"/>
  <c r="R14" i="1"/>
  <c r="R15" i="1"/>
  <c r="S15" i="1" s="1"/>
  <c r="R16" i="1"/>
  <c r="S16" i="1" s="1"/>
  <c r="R17" i="1"/>
  <c r="R18" i="1"/>
  <c r="R19" i="1"/>
  <c r="S19" i="1" s="1"/>
  <c r="R20" i="1"/>
  <c r="S20" i="1" s="1"/>
  <c r="R21" i="1"/>
  <c r="R22" i="1"/>
  <c r="R23" i="1"/>
  <c r="S23" i="1" s="1"/>
  <c r="R24" i="1"/>
  <c r="S24" i="1" s="1"/>
  <c r="R25" i="1"/>
  <c r="R26" i="1"/>
  <c r="R27" i="1"/>
  <c r="S27" i="1" s="1"/>
  <c r="R28" i="1"/>
  <c r="S28" i="1" s="1"/>
  <c r="R29" i="1"/>
  <c r="R30" i="1"/>
  <c r="R31" i="1"/>
  <c r="S31" i="1" s="1"/>
  <c r="R32" i="1"/>
  <c r="S32" i="1" s="1"/>
  <c r="R33" i="1"/>
  <c r="R34" i="1"/>
  <c r="R35" i="1"/>
  <c r="S35" i="1" s="1"/>
  <c r="R36" i="1"/>
  <c r="S36" i="1" s="1"/>
  <c r="R37" i="1"/>
  <c r="R38" i="1"/>
  <c r="R39" i="1"/>
  <c r="S39" i="1" s="1"/>
  <c r="R40" i="1"/>
  <c r="S40" i="1" s="1"/>
  <c r="R41" i="1"/>
  <c r="R42" i="1"/>
  <c r="R43" i="1"/>
  <c r="S43" i="1" s="1"/>
  <c r="R44" i="1"/>
  <c r="S44" i="1" s="1"/>
  <c r="R45" i="1"/>
  <c r="R46" i="1"/>
  <c r="R47" i="1"/>
  <c r="S47" i="1" s="1"/>
  <c r="R48" i="1"/>
  <c r="S48" i="1" s="1"/>
  <c r="R49" i="1"/>
  <c r="R50" i="1"/>
  <c r="R51" i="1"/>
  <c r="S51" i="1" s="1"/>
  <c r="R52" i="1"/>
  <c r="S52" i="1" s="1"/>
  <c r="R53" i="1"/>
  <c r="R54" i="1"/>
  <c r="R55" i="1"/>
  <c r="S55" i="1" s="1"/>
  <c r="R56" i="1"/>
  <c r="S56" i="1" s="1"/>
  <c r="R57" i="1"/>
  <c r="R58" i="1"/>
  <c r="R59" i="1"/>
  <c r="S59" i="1" s="1"/>
  <c r="R60" i="1"/>
  <c r="S60" i="1" s="1"/>
  <c r="R61" i="1"/>
  <c r="R62" i="1"/>
  <c r="R63" i="1"/>
  <c r="S63" i="1" s="1"/>
  <c r="R64" i="1"/>
  <c r="S64" i="1" s="1"/>
  <c r="R65" i="1"/>
  <c r="R66" i="1"/>
  <c r="R67" i="1"/>
  <c r="S67" i="1" s="1"/>
  <c r="R68" i="1"/>
  <c r="R5" i="1"/>
  <c r="S5" i="1" s="1"/>
  <c r="P6" i="1"/>
  <c r="P7" i="1"/>
  <c r="Q65" i="1" s="1"/>
  <c r="P8" i="1"/>
  <c r="Q8" i="1" s="1"/>
  <c r="P9" i="1"/>
  <c r="P10" i="1"/>
  <c r="P11" i="1"/>
  <c r="Q11" i="1" s="1"/>
  <c r="P12" i="1"/>
  <c r="Q12" i="1" s="1"/>
  <c r="P13" i="1"/>
  <c r="P14" i="1"/>
  <c r="P15" i="1"/>
  <c r="Q15" i="1" s="1"/>
  <c r="P16" i="1"/>
  <c r="Q16" i="1" s="1"/>
  <c r="P17" i="1"/>
  <c r="P18" i="1"/>
  <c r="P19" i="1"/>
  <c r="Q19" i="1" s="1"/>
  <c r="P20" i="1"/>
  <c r="Q20" i="1" s="1"/>
  <c r="P21" i="1"/>
  <c r="P22" i="1"/>
  <c r="P23" i="1"/>
  <c r="Q23" i="1" s="1"/>
  <c r="P24" i="1"/>
  <c r="Q24" i="1" s="1"/>
  <c r="P25" i="1"/>
  <c r="P26" i="1"/>
  <c r="P27" i="1"/>
  <c r="Q27" i="1" s="1"/>
  <c r="P28" i="1"/>
  <c r="Q28" i="1" s="1"/>
  <c r="P29" i="1"/>
  <c r="P30" i="1"/>
  <c r="P31" i="1"/>
  <c r="Q31" i="1" s="1"/>
  <c r="P32" i="1"/>
  <c r="Q32" i="1" s="1"/>
  <c r="P33" i="1"/>
  <c r="P34" i="1"/>
  <c r="P35" i="1"/>
  <c r="Q35" i="1" s="1"/>
  <c r="P36" i="1"/>
  <c r="Q36" i="1" s="1"/>
  <c r="P37" i="1"/>
  <c r="P38" i="1"/>
  <c r="P39" i="1"/>
  <c r="Q39" i="1" s="1"/>
  <c r="P40" i="1"/>
  <c r="Q40" i="1" s="1"/>
  <c r="P41" i="1"/>
  <c r="P42" i="1"/>
  <c r="P43" i="1"/>
  <c r="Q43" i="1" s="1"/>
  <c r="P44" i="1"/>
  <c r="Q44" i="1" s="1"/>
  <c r="P45" i="1"/>
  <c r="P46" i="1"/>
  <c r="P47" i="1"/>
  <c r="Q47" i="1" s="1"/>
  <c r="P48" i="1"/>
  <c r="Q48" i="1" s="1"/>
  <c r="P49" i="1"/>
  <c r="P50" i="1"/>
  <c r="P51" i="1"/>
  <c r="Q51" i="1" s="1"/>
  <c r="P52" i="1"/>
  <c r="Q52" i="1" s="1"/>
  <c r="P53" i="1"/>
  <c r="P54" i="1"/>
  <c r="P55" i="1"/>
  <c r="Q55" i="1" s="1"/>
  <c r="P56" i="1"/>
  <c r="Q56" i="1" s="1"/>
  <c r="P57" i="1"/>
  <c r="P58" i="1"/>
  <c r="P59" i="1"/>
  <c r="Q59" i="1" s="1"/>
  <c r="P60" i="1"/>
  <c r="Q60" i="1" s="1"/>
  <c r="P61" i="1"/>
  <c r="P62" i="1"/>
  <c r="P63" i="1"/>
  <c r="Q63" i="1" s="1"/>
  <c r="P64" i="1"/>
  <c r="Q64" i="1" s="1"/>
  <c r="P65" i="1"/>
  <c r="P66" i="1"/>
  <c r="P67" i="1"/>
  <c r="Q67" i="1" s="1"/>
  <c r="P68" i="1"/>
  <c r="P5" i="1"/>
  <c r="N6" i="1"/>
  <c r="O6" i="1" s="1"/>
  <c r="N7" i="1"/>
  <c r="O45" i="1" s="1"/>
  <c r="N8" i="1"/>
  <c r="O8" i="1" s="1"/>
  <c r="N9" i="1"/>
  <c r="N10" i="1"/>
  <c r="O10" i="1" s="1"/>
  <c r="N11" i="1"/>
  <c r="O11" i="1" s="1"/>
  <c r="N12" i="1"/>
  <c r="O12" i="1" s="1"/>
  <c r="N13" i="1"/>
  <c r="N14" i="1"/>
  <c r="O14" i="1" s="1"/>
  <c r="N15" i="1"/>
  <c r="O15" i="1" s="1"/>
  <c r="N16" i="1"/>
  <c r="O16" i="1" s="1"/>
  <c r="N17" i="1"/>
  <c r="N18" i="1"/>
  <c r="O18" i="1" s="1"/>
  <c r="N19" i="1"/>
  <c r="O19" i="1" s="1"/>
  <c r="N20" i="1"/>
  <c r="O20" i="1" s="1"/>
  <c r="N21" i="1"/>
  <c r="N22" i="1"/>
  <c r="O22" i="1" s="1"/>
  <c r="N23" i="1"/>
  <c r="O23" i="1" s="1"/>
  <c r="N24" i="1"/>
  <c r="O24" i="1" s="1"/>
  <c r="N25" i="1"/>
  <c r="N26" i="1"/>
  <c r="O26" i="1" s="1"/>
  <c r="N27" i="1"/>
  <c r="O27" i="1" s="1"/>
  <c r="N28" i="1"/>
  <c r="O28" i="1" s="1"/>
  <c r="N29" i="1"/>
  <c r="N30" i="1"/>
  <c r="O30" i="1" s="1"/>
  <c r="N31" i="1"/>
  <c r="O31" i="1" s="1"/>
  <c r="N32" i="1"/>
  <c r="O32" i="1" s="1"/>
  <c r="N33" i="1"/>
  <c r="N34" i="1"/>
  <c r="O34" i="1" s="1"/>
  <c r="N35" i="1"/>
  <c r="O35" i="1" s="1"/>
  <c r="N36" i="1"/>
  <c r="O36" i="1" s="1"/>
  <c r="N37" i="1"/>
  <c r="N38" i="1"/>
  <c r="O38" i="1" s="1"/>
  <c r="N39" i="1"/>
  <c r="O39" i="1" s="1"/>
  <c r="N40" i="1"/>
  <c r="O40" i="1" s="1"/>
  <c r="N41" i="1"/>
  <c r="N42" i="1"/>
  <c r="O42" i="1" s="1"/>
  <c r="N43" i="1"/>
  <c r="O43" i="1" s="1"/>
  <c r="N44" i="1"/>
  <c r="O44" i="1" s="1"/>
  <c r="N45" i="1"/>
  <c r="N46" i="1"/>
  <c r="O46" i="1" s="1"/>
  <c r="N47" i="1"/>
  <c r="O47" i="1" s="1"/>
  <c r="N48" i="1"/>
  <c r="O48" i="1" s="1"/>
  <c r="N49" i="1"/>
  <c r="N50" i="1"/>
  <c r="O50" i="1" s="1"/>
  <c r="N51" i="1"/>
  <c r="O51" i="1" s="1"/>
  <c r="N52" i="1"/>
  <c r="O52" i="1" s="1"/>
  <c r="N53" i="1"/>
  <c r="N54" i="1"/>
  <c r="O54" i="1" s="1"/>
  <c r="N55" i="1"/>
  <c r="O55" i="1" s="1"/>
  <c r="N56" i="1"/>
  <c r="O56" i="1" s="1"/>
  <c r="N57" i="1"/>
  <c r="N58" i="1"/>
  <c r="O58" i="1" s="1"/>
  <c r="N59" i="1"/>
  <c r="O59" i="1" s="1"/>
  <c r="N60" i="1"/>
  <c r="O60" i="1" s="1"/>
  <c r="N61" i="1"/>
  <c r="N62" i="1"/>
  <c r="O62" i="1" s="1"/>
  <c r="N63" i="1"/>
  <c r="O63" i="1" s="1"/>
  <c r="N64" i="1"/>
  <c r="O64" i="1" s="1"/>
  <c r="N65" i="1"/>
  <c r="N66" i="1"/>
  <c r="O66" i="1" s="1"/>
  <c r="N67" i="1"/>
  <c r="O67" i="1" s="1"/>
  <c r="N68" i="1"/>
  <c r="N5" i="1"/>
  <c r="S50" i="1" l="1"/>
  <c r="S38" i="1"/>
  <c r="S22" i="1"/>
  <c r="S10" i="1"/>
  <c r="S6" i="1"/>
  <c r="Q22" i="1"/>
  <c r="Q42" i="1"/>
  <c r="Q54" i="1"/>
  <c r="Q62" i="1"/>
  <c r="Q66" i="1"/>
  <c r="O17" i="1"/>
  <c r="O37" i="1"/>
  <c r="O57" i="1"/>
  <c r="S66" i="1"/>
  <c r="S58" i="1"/>
  <c r="S42" i="1"/>
  <c r="S26" i="1"/>
  <c r="S14" i="1"/>
  <c r="Q14" i="1"/>
  <c r="Q26" i="1"/>
  <c r="Q38" i="1"/>
  <c r="Q58" i="1"/>
  <c r="O9" i="1"/>
  <c r="O25" i="1"/>
  <c r="O33" i="1"/>
  <c r="O49" i="1"/>
  <c r="O53" i="1"/>
  <c r="O65" i="1"/>
  <c r="S61" i="1"/>
  <c r="S53" i="1"/>
  <c r="S45" i="1"/>
  <c r="S33" i="1"/>
  <c r="S25" i="1"/>
  <c r="S21" i="1"/>
  <c r="S13" i="1"/>
  <c r="S54" i="1"/>
  <c r="S34" i="1"/>
  <c r="Q10" i="1"/>
  <c r="Q30" i="1"/>
  <c r="Q46" i="1"/>
  <c r="O21" i="1"/>
  <c r="O41" i="1"/>
  <c r="O61" i="1"/>
  <c r="S65" i="1"/>
  <c r="S57" i="1"/>
  <c r="S49" i="1"/>
  <c r="S41" i="1"/>
  <c r="S37" i="1"/>
  <c r="S29" i="1"/>
  <c r="S17" i="1"/>
  <c r="Q7" i="1"/>
  <c r="Q6" i="3"/>
  <c r="O7" i="1"/>
  <c r="S62" i="1"/>
  <c r="S46" i="1"/>
  <c r="S30" i="1"/>
  <c r="S18" i="1"/>
  <c r="Q6" i="1"/>
  <c r="Q18" i="1"/>
  <c r="Q34" i="1"/>
  <c r="Q50" i="1"/>
  <c r="O5" i="1"/>
  <c r="O13" i="1"/>
  <c r="O29" i="1"/>
  <c r="Q5" i="1"/>
  <c r="Q9" i="1"/>
  <c r="Q13" i="1"/>
  <c r="Q17" i="1"/>
  <c r="Q21" i="1"/>
  <c r="Q25" i="1"/>
  <c r="Q29" i="1"/>
  <c r="Q33" i="1"/>
  <c r="Q37" i="1"/>
  <c r="Q41" i="1"/>
  <c r="Q45" i="1"/>
  <c r="Q49" i="1"/>
  <c r="Q53" i="1"/>
  <c r="Q57" i="1"/>
  <c r="Q61" i="1"/>
  <c r="O65" i="3"/>
  <c r="S12" i="3"/>
  <c r="S18" i="3"/>
  <c r="S22" i="3"/>
  <c r="S30" i="3"/>
  <c r="S36" i="3"/>
  <c r="S40" i="3"/>
  <c r="S46" i="3"/>
  <c r="S52" i="3"/>
  <c r="S62" i="3"/>
  <c r="S64" i="3"/>
  <c r="S8" i="3"/>
  <c r="S14" i="3"/>
  <c r="S20" i="3"/>
  <c r="S26" i="3"/>
  <c r="S28" i="3"/>
  <c r="S34" i="3"/>
  <c r="S42" i="3"/>
  <c r="S48" i="3"/>
  <c r="S56" i="3"/>
  <c r="S58" i="3"/>
  <c r="Q67" i="3"/>
  <c r="O51" i="3"/>
  <c r="O8" i="3"/>
  <c r="O10" i="3"/>
  <c r="O12" i="3"/>
  <c r="O14" i="3"/>
  <c r="O16" i="3"/>
  <c r="O18" i="3"/>
  <c r="O20" i="3"/>
  <c r="O22" i="3"/>
  <c r="O24" i="3"/>
  <c r="O26" i="3"/>
  <c r="O28" i="3"/>
  <c r="O30" i="3"/>
  <c r="O32" i="3"/>
  <c r="O34" i="3"/>
  <c r="O36" i="3"/>
  <c r="O38" i="3"/>
  <c r="O40" i="3"/>
  <c r="O42" i="3"/>
  <c r="O44" i="3"/>
  <c r="O46" i="3"/>
  <c r="O48" i="3"/>
  <c r="O50" i="3"/>
  <c r="O52" i="3"/>
  <c r="O54" i="3"/>
  <c r="O56" i="3"/>
  <c r="O58" i="3"/>
  <c r="O60" i="3"/>
  <c r="O62" i="3"/>
  <c r="O64" i="3"/>
  <c r="O66" i="3"/>
  <c r="S59" i="3"/>
  <c r="S10" i="3"/>
  <c r="S16" i="3"/>
  <c r="S24" i="3"/>
  <c r="S32" i="3"/>
  <c r="S38" i="3"/>
  <c r="S44" i="3"/>
  <c r="S50" i="3"/>
  <c r="S54" i="3"/>
  <c r="S60" i="3"/>
  <c r="S66" i="3"/>
  <c r="Q61" i="3"/>
  <c r="Q10" i="3"/>
  <c r="Q12" i="3"/>
  <c r="Q14" i="3"/>
  <c r="Q16" i="3"/>
  <c r="Q18" i="3"/>
  <c r="Q20" i="3"/>
  <c r="Q22" i="3"/>
  <c r="Q24" i="3"/>
  <c r="Q26" i="3"/>
  <c r="Q28" i="3"/>
  <c r="Q30" i="3"/>
  <c r="Q32" i="3"/>
  <c r="Q34" i="3"/>
  <c r="Q36" i="3"/>
  <c r="Q38" i="3"/>
  <c r="Q40" i="3"/>
  <c r="Q42" i="3"/>
  <c r="Q44" i="3"/>
  <c r="Q46" i="3"/>
  <c r="Q48" i="3"/>
  <c r="Q50" i="3"/>
  <c r="Q52" i="3"/>
  <c r="Q54" i="3"/>
  <c r="Q56" i="3"/>
  <c r="Q58" i="3"/>
  <c r="Q60" i="3"/>
  <c r="Q62" i="3"/>
  <c r="Q64" i="3"/>
  <c r="Q66" i="3"/>
  <c r="O7" i="3"/>
  <c r="S11" i="3"/>
  <c r="S15" i="3"/>
  <c r="Q17" i="3"/>
  <c r="O35" i="3"/>
  <c r="S39" i="3"/>
  <c r="Q41" i="3"/>
  <c r="O47" i="3"/>
  <c r="S47" i="3"/>
  <c r="Q49" i="3"/>
  <c r="O55" i="3"/>
  <c r="O63" i="3"/>
  <c r="S63" i="3"/>
  <c r="Q65" i="3"/>
  <c r="O67" i="3"/>
  <c r="S67" i="3"/>
  <c r="O6" i="3"/>
  <c r="S6" i="3"/>
  <c r="Q8" i="3"/>
  <c r="S7" i="3"/>
  <c r="Q9" i="3"/>
  <c r="O11" i="3"/>
  <c r="Q13" i="3"/>
  <c r="O19" i="3"/>
  <c r="Q21" i="3"/>
  <c r="O23" i="3"/>
  <c r="S31" i="3"/>
  <c r="Q33" i="3"/>
  <c r="O43" i="3"/>
  <c r="S55" i="3"/>
  <c r="Q57" i="3"/>
  <c r="O59" i="3"/>
  <c r="O5" i="3"/>
  <c r="S5" i="3"/>
  <c r="Q7" i="3"/>
  <c r="O9" i="3"/>
  <c r="S9" i="3"/>
  <c r="Q11" i="3"/>
  <c r="O13" i="3"/>
  <c r="S13" i="3"/>
  <c r="Q15" i="3"/>
  <c r="O17" i="3"/>
  <c r="S17" i="3"/>
  <c r="Q19" i="3"/>
  <c r="O21" i="3"/>
  <c r="S21" i="3"/>
  <c r="Q23" i="3"/>
  <c r="O25" i="3"/>
  <c r="S25" i="3"/>
  <c r="Q27" i="3"/>
  <c r="O29" i="3"/>
  <c r="S29" i="3"/>
  <c r="Q31" i="3"/>
  <c r="O33" i="3"/>
  <c r="S33" i="3"/>
  <c r="Q35" i="3"/>
  <c r="O37" i="3"/>
  <c r="S37" i="3"/>
  <c r="Q39" i="3"/>
  <c r="O41" i="3"/>
  <c r="S41" i="3"/>
  <c r="Q43" i="3"/>
  <c r="O45" i="3"/>
  <c r="S45" i="3"/>
  <c r="Q47" i="3"/>
  <c r="O49" i="3"/>
  <c r="S49" i="3"/>
  <c r="Q51" i="3"/>
  <c r="O53" i="3"/>
  <c r="S53" i="3"/>
  <c r="Q55" i="3"/>
  <c r="O57" i="3"/>
  <c r="S57" i="3"/>
  <c r="Q59" i="3"/>
  <c r="O61" i="3"/>
  <c r="S61" i="3"/>
  <c r="Q63" i="3"/>
  <c r="O15" i="3"/>
  <c r="S19" i="3"/>
  <c r="S23" i="3"/>
  <c r="Q25" i="3"/>
  <c r="O27" i="3"/>
  <c r="S27" i="3"/>
  <c r="Q29" i="3"/>
  <c r="O31" i="3"/>
  <c r="S35" i="3"/>
  <c r="Q37" i="3"/>
  <c r="O39" i="3"/>
  <c r="S43" i="3"/>
  <c r="Q45" i="3"/>
  <c r="S51" i="3"/>
  <c r="Q53" i="3"/>
  <c r="S6" i="2"/>
  <c r="O5" i="2"/>
  <c r="Q63" i="2"/>
  <c r="O6" i="2"/>
  <c r="S14" i="2"/>
  <c r="S20" i="2"/>
  <c r="S26" i="2"/>
  <c r="S32" i="2"/>
  <c r="S38" i="2"/>
  <c r="S48" i="2"/>
  <c r="S54" i="2"/>
  <c r="S58" i="2"/>
  <c r="S66" i="2"/>
  <c r="S10" i="2"/>
  <c r="S16" i="2"/>
  <c r="S22" i="2"/>
  <c r="S28" i="2"/>
  <c r="S34" i="2"/>
  <c r="S40" i="2"/>
  <c r="S50" i="2"/>
  <c r="S56" i="2"/>
  <c r="S64" i="2"/>
  <c r="Q5" i="2"/>
  <c r="O8" i="2"/>
  <c r="O10" i="2"/>
  <c r="O12" i="2"/>
  <c r="O14" i="2"/>
  <c r="O16" i="2"/>
  <c r="O18" i="2"/>
  <c r="O20" i="2"/>
  <c r="O22" i="2"/>
  <c r="O24" i="2"/>
  <c r="O26" i="2"/>
  <c r="O28" i="2"/>
  <c r="O30" i="2"/>
  <c r="O32" i="2"/>
  <c r="O34" i="2"/>
  <c r="O36" i="2"/>
  <c r="O38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S8" i="2"/>
  <c r="S12" i="2"/>
  <c r="S18" i="2"/>
  <c r="S24" i="2"/>
  <c r="S30" i="2"/>
  <c r="S36" i="2"/>
  <c r="S42" i="2"/>
  <c r="S44" i="2"/>
  <c r="S46" i="2"/>
  <c r="S52" i="2"/>
  <c r="S60" i="2"/>
  <c r="S62" i="2"/>
  <c r="S67" i="2"/>
  <c r="O65" i="2"/>
  <c r="S65" i="2"/>
  <c r="Q6" i="2"/>
  <c r="Q8" i="2"/>
  <c r="Q10" i="2"/>
  <c r="Q12" i="2"/>
  <c r="Q14" i="2"/>
  <c r="Q16" i="2"/>
  <c r="Q18" i="2"/>
  <c r="Q20" i="2"/>
  <c r="Q22" i="2"/>
  <c r="Q24" i="2"/>
  <c r="Q26" i="2"/>
  <c r="Q28" i="2"/>
  <c r="Q30" i="2"/>
  <c r="Q32" i="2"/>
  <c r="Q34" i="2"/>
  <c r="Q36" i="2"/>
  <c r="Q38" i="2"/>
  <c r="Q40" i="2"/>
  <c r="Q42" i="2"/>
  <c r="Q44" i="2"/>
  <c r="Q46" i="2"/>
  <c r="Q48" i="2"/>
  <c r="Q50" i="2"/>
  <c r="Q52" i="2"/>
  <c r="Q54" i="2"/>
  <c r="Q56" i="2"/>
  <c r="Q58" i="2"/>
  <c r="Q60" i="2"/>
  <c r="Q62" i="2"/>
  <c r="Q64" i="2"/>
  <c r="Q66" i="2"/>
  <c r="Q67" i="2"/>
  <c r="O7" i="2"/>
  <c r="S7" i="2"/>
  <c r="Q9" i="2"/>
  <c r="O11" i="2"/>
  <c r="S11" i="2"/>
  <c r="Q13" i="2"/>
  <c r="O15" i="2"/>
  <c r="S15" i="2"/>
  <c r="Q17" i="2"/>
  <c r="O19" i="2"/>
  <c r="S19" i="2"/>
  <c r="Q21" i="2"/>
  <c r="O23" i="2"/>
  <c r="S23" i="2"/>
  <c r="Q25" i="2"/>
  <c r="O27" i="2"/>
  <c r="S27" i="2"/>
  <c r="Q29" i="2"/>
  <c r="O31" i="2"/>
  <c r="S31" i="2"/>
  <c r="Q33" i="2"/>
  <c r="O35" i="2"/>
  <c r="S35" i="2"/>
  <c r="Q37" i="2"/>
  <c r="O39" i="2"/>
  <c r="S39" i="2"/>
  <c r="Q41" i="2"/>
  <c r="O43" i="2"/>
  <c r="S43" i="2"/>
  <c r="Q45" i="2"/>
  <c r="O47" i="2"/>
  <c r="S47" i="2"/>
  <c r="Q49" i="2"/>
  <c r="O51" i="2"/>
  <c r="S51" i="2"/>
  <c r="Q53" i="2"/>
  <c r="O55" i="2"/>
  <c r="S55" i="2"/>
  <c r="Q57" i="2"/>
  <c r="O59" i="2"/>
  <c r="S59" i="2"/>
  <c r="Q61" i="2"/>
  <c r="O63" i="2"/>
  <c r="S63" i="2"/>
  <c r="Q65" i="2"/>
  <c r="O67" i="2"/>
  <c r="Q7" i="2"/>
  <c r="O9" i="2"/>
  <c r="S9" i="2"/>
  <c r="Q11" i="2"/>
  <c r="O13" i="2"/>
  <c r="S13" i="2"/>
  <c r="Q15" i="2"/>
  <c r="O17" i="2"/>
  <c r="S17" i="2"/>
  <c r="Q19" i="2"/>
  <c r="O21" i="2"/>
  <c r="S21" i="2"/>
  <c r="Q23" i="2"/>
  <c r="O25" i="2"/>
  <c r="S25" i="2"/>
  <c r="Q27" i="2"/>
  <c r="O29" i="2"/>
  <c r="S29" i="2"/>
  <c r="Q31" i="2"/>
  <c r="O33" i="2"/>
  <c r="S33" i="2"/>
  <c r="Q35" i="2"/>
  <c r="O37" i="2"/>
  <c r="S37" i="2"/>
  <c r="Q39" i="2"/>
  <c r="O41" i="2"/>
  <c r="S41" i="2"/>
  <c r="Q43" i="2"/>
  <c r="O45" i="2"/>
  <c r="S45" i="2"/>
  <c r="Q47" i="2"/>
  <c r="O49" i="2"/>
  <c r="S49" i="2"/>
  <c r="Q51" i="2"/>
  <c r="O53" i="2"/>
  <c r="S53" i="2"/>
  <c r="Q55" i="2"/>
  <c r="O57" i="2"/>
  <c r="S57" i="2"/>
  <c r="Q59" i="2"/>
  <c r="O61" i="2"/>
  <c r="S61" i="2"/>
</calcChain>
</file>

<file path=xl/sharedStrings.xml><?xml version="1.0" encoding="utf-8"?>
<sst xmlns="http://schemas.openxmlformats.org/spreadsheetml/2006/main" count="598" uniqueCount="128">
  <si>
    <t>歳入総額</t>
    <rPh sb="0" eb="2">
      <t>サイニュウ</t>
    </rPh>
    <rPh sb="2" eb="4">
      <t>ソウガク</t>
    </rPh>
    <phoneticPr fontId="2"/>
  </si>
  <si>
    <t>歳出総額</t>
    <rPh sb="0" eb="2">
      <t>サイシュツ</t>
    </rPh>
    <rPh sb="2" eb="4">
      <t>ソウガク</t>
    </rPh>
    <phoneticPr fontId="2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</si>
  <si>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</si>
  <si>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</si>
  <si>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</si>
  <si>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</si>
  <si>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</si>
  <si>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</si>
  <si>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</si>
  <si>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</si>
  <si>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</si>
  <si>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</si>
  <si>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</si>
  <si>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</si>
  <si>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</si>
  <si>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</si>
  <si>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</si>
  <si>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</si>
  <si>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</si>
  <si>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</si>
  <si>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</si>
  <si>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</si>
  <si>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</si>
  <si>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</si>
  <si>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</si>
  <si>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</si>
  <si>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</si>
  <si>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</si>
  <si>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</si>
  <si>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</si>
  <si>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</si>
  <si>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</si>
  <si>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</si>
  <si>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</si>
  <si>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</si>
  <si>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</si>
  <si>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</si>
  <si>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</si>
  <si>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</si>
  <si>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</si>
  <si>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</si>
  <si>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</si>
  <si>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</si>
  <si>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</si>
  <si>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</si>
  <si>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</si>
  <si>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</si>
  <si>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</si>
  <si>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</si>
  <si>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</si>
  <si>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</si>
  <si>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</si>
  <si>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</si>
  <si>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</si>
  <si>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</si>
  <si>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</si>
  <si>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</si>
  <si>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</si>
  <si>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</si>
  <si>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</si>
  <si>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</si>
  <si>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</si>
  <si>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</si>
  <si>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</si>
  <si>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</si>
  <si>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</si>
  <si>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</si>
  <si>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</si>
  <si>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</si>
  <si>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</si>
  <si>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</si>
  <si>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</si>
  <si>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</si>
  <si>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</si>
  <si>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</si>
  <si>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</si>
  <si>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</si>
  <si>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</si>
  <si>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</si>
  <si>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</si>
  <si>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</si>
  <si>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</si>
  <si>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</si>
  <si>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</si>
  <si>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</si>
  <si>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</si>
  <si>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</si>
  <si>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</si>
  <si>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</si>
  <si>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</si>
  <si>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</si>
  <si>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</si>
  <si>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</si>
  <si>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</si>
  <si>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</si>
  <si>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</si>
  <si>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</si>
  <si>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</si>
  <si>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</si>
  <si>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</si>
  <si>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</si>
  <si>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</si>
  <si>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</si>
  <si>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2"/>
  </si>
  <si>
    <t>（単位：千円）</t>
  </si>
  <si>
    <t>標準財政
規模</t>
  </si>
  <si>
    <t>人口密度</t>
    <rPh sb="0" eb="2">
      <t>ジンコウ</t>
    </rPh>
    <rPh sb="2" eb="4">
      <t>ミツド</t>
    </rPh>
    <phoneticPr fontId="3"/>
  </si>
  <si>
    <t>面積</t>
    <phoneticPr fontId="3"/>
  </si>
  <si>
    <t>市町村</t>
    <rPh sb="0" eb="3">
      <t>シチョウソン</t>
    </rPh>
    <phoneticPr fontId="3"/>
  </si>
  <si>
    <t>人口</t>
    <rPh sb="0" eb="2">
      <t>ジンコウ</t>
    </rPh>
    <phoneticPr fontId="2"/>
  </si>
  <si>
    <t>※　人口は平成２８年１月１日現在の住民基本台帳人口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</si>
  <si>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人口一人当たり</t>
    <rPh sb="0" eb="2">
      <t>ジンコウ</t>
    </rPh>
    <rPh sb="2" eb="4">
      <t>ヒトリ</t>
    </rPh>
    <rPh sb="4" eb="5">
      <t>ア</t>
    </rPh>
    <phoneticPr fontId="3"/>
  </si>
  <si>
    <t>（単位：円）</t>
    <rPh sb="1" eb="3">
      <t>タンイ</t>
    </rPh>
    <rPh sb="4" eb="5">
      <t>エン</t>
    </rPh>
    <phoneticPr fontId="3"/>
  </si>
  <si>
    <t>平成２７年度</t>
    <rPh sb="0" eb="2">
      <t>ヘイセイ</t>
    </rPh>
    <rPh sb="4" eb="6">
      <t>ネンド</t>
    </rPh>
    <phoneticPr fontId="3"/>
  </si>
  <si>
    <t>歳入・歳出総額、標準財政規模、人口・面積・人口密度</t>
    <rPh sb="0" eb="2">
      <t>サイニュウ</t>
    </rPh>
    <rPh sb="3" eb="5">
      <t>サイシュツ</t>
    </rPh>
    <rPh sb="5" eb="7">
      <t>ソウガク</t>
    </rPh>
    <rPh sb="8" eb="10">
      <t>ヒョウジュン</t>
    </rPh>
    <rPh sb="10" eb="14">
      <t>ザイセイキボ</t>
    </rPh>
    <rPh sb="15" eb="17">
      <t>ジンコウ</t>
    </rPh>
    <rPh sb="18" eb="20">
      <t>メンセキ</t>
    </rPh>
    <rPh sb="21" eb="23">
      <t>ジンコウ</t>
    </rPh>
    <rPh sb="23" eb="25">
      <t>ミツド</t>
    </rPh>
    <phoneticPr fontId="3"/>
  </si>
  <si>
    <t>平成２６年度</t>
    <rPh sb="0" eb="2">
      <t>ヘイセイ</t>
    </rPh>
    <rPh sb="4" eb="6">
      <t>ネンド</t>
    </rPh>
    <phoneticPr fontId="3"/>
  </si>
  <si>
    <t>※　人口は平成２７年１月１日現在の住民基本台帳人口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</si>
  <si>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※　人口は平成２６年１月１日現在の住民基本台帳人口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</si>
  <si>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平成２５年度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</si>
  <si>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6">
      <t>ネンド</t>
    </rPh>
    <phoneticPr fontId="3"/>
  </si>
  <si>
    <t>※　人口は平成２９年１月１日現在の住民基本台帳人口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</si>
  <si>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平成２９年度</t>
    <rPh sb="0" eb="2">
      <t>ヘイセイ</t>
    </rPh>
    <rPh sb="4" eb="6">
      <t>ネンド</t>
    </rPh>
    <phoneticPr fontId="3"/>
  </si>
  <si>
    <t>実質公債
費比率</t>
    <rPh sb="0" eb="2">
      <t>ジッシツ</t>
    </rPh>
    <rPh sb="2" eb="4">
      <t>コウサイ</t>
    </rPh>
    <rPh sb="5" eb="6">
      <t>ヒ</t>
    </rPh>
    <rPh sb="6" eb="8">
      <t>ヒリツ</t>
    </rPh>
    <phoneticPr fontId="2"/>
  </si>
  <si>
    <t>将来負担
比率</t>
    <rPh sb="0" eb="2">
      <t>ショウライ</t>
    </rPh>
    <rPh sb="2" eb="4">
      <t>フタン</t>
    </rPh>
    <rPh sb="5" eb="7">
      <t>ヒリツ</t>
    </rPh>
    <phoneticPr fontId="3"/>
  </si>
  <si>
    <t>経常収支
比率</t>
    <rPh sb="0" eb="2">
      <t>ケイジョウ</t>
    </rPh>
    <rPh sb="2" eb="4">
      <t>シュウシ</t>
    </rPh>
    <rPh sb="5" eb="7">
      <t>ヒリツ</t>
    </rPh>
    <phoneticPr fontId="3"/>
  </si>
  <si>
    <t>財政力
指数</t>
    <rPh sb="0" eb="3">
      <t>ザイセイリョク</t>
    </rPh>
    <rPh sb="4" eb="6">
      <t>シスウ</t>
    </rPh>
    <phoneticPr fontId="2"/>
  </si>
  <si>
    <t>-</t>
  </si>
  <si>
    <t>※　人口は平成３０年１月１日現在の住民基本台帳人口　　　　◆　将来負担比率の「－」は、充当可能財源等の合計額が将来負担額を上回り、数値がマイナスとなる団体。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rPh sb="31" eb="33">
      <t>ショウライ</t>
    </rPh>
    <rPh sb="33" eb="35">
      <t>フタン</t>
    </rPh>
    <rPh sb="35" eb="37">
      <t>ヒリツ</t>
    </rPh>
    <rPh sb="43" eb="45">
      <t>ジュウトウ</t>
    </rPh>
    <rPh sb="45" eb="47">
      <t>カノウ</t>
    </rPh>
    <rPh sb="47" eb="49">
      <t>ザイゲン</t>
    </rPh>
    <rPh sb="49" eb="50">
      <t>トウ</t>
    </rPh>
    <rPh sb="51" eb="54">
      <t>ゴウケイガク</t>
    </rPh>
    <rPh sb="55" eb="57">
      <t>ショウライ</t>
    </rPh>
    <rPh sb="57" eb="60">
      <t>フタンガク</t>
    </rPh>
    <rPh sb="61" eb="63">
      <t>ウワマワ</t>
    </rPh>
    <rPh sb="65" eb="67">
      <t>スウチ</t>
    </rPh>
    <rPh sb="75" eb="77">
      <t>ダンタイ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</si>
</sst>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40" fontId="4" fillId="0" borderId="0" xfId="1" applyNumberFormat="1" applyFo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40" fontId="4" fillId="0" borderId="0" xfId="1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1" xfId="1" applyNumberFormat="1" applyFont="1" applyBorder="1">
      <alignment vertical="center"/>
    </xf>
    <xf numFmtId="38" fontId="4" fillId="0" borderId="17" xfId="1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6" xfId="0" applyFont="1" applyBorder="1">
      <alignment vertical="center"/>
    </xf>
    <xf numFmtId="40" fontId="4" fillId="0" borderId="4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38" fontId="4" fillId="0" borderId="20" xfId="1" applyFont="1" applyBorder="1">
      <alignment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3" borderId="4" xfId="0" applyFont="1" applyFill="1" applyBorder="1" applyAlignment="1">
      <alignment horizontal="left" vertical="center"/>
    </xf>
    <xf numFmtId="0" fontId="4" fillId="3" borderId="16" xfId="0" applyFont="1" applyFill="1" applyBorder="1">
      <alignment vertical="center"/>
    </xf>
    <xf numFmtId="38" fontId="4" fillId="3" borderId="4" xfId="1" applyFont="1" applyFill="1" applyBorder="1">
      <alignment vertical="center"/>
    </xf>
    <xf numFmtId="0" fontId="4" fillId="3" borderId="6" xfId="0" applyFont="1" applyFill="1" applyBorder="1">
      <alignment vertical="center"/>
    </xf>
    <xf numFmtId="40" fontId="4" fillId="3" borderId="4" xfId="1" applyNumberFormat="1" applyFont="1" applyFill="1" applyBorder="1">
      <alignment vertical="center"/>
    </xf>
    <xf numFmtId="176" fontId="4" fillId="3" borderId="4" xfId="1" applyNumberFormat="1" applyFont="1" applyFill="1" applyBorder="1">
      <alignment vertical="center"/>
    </xf>
    <xf numFmtId="38" fontId="4" fillId="3" borderId="20" xfId="1" applyFont="1" applyFill="1" applyBorder="1">
      <alignment vertical="center"/>
    </xf>
    <xf numFmtId="0" fontId="4" fillId="3" borderId="5" xfId="0" applyFont="1" applyFill="1" applyBorder="1">
      <alignment vertical="center"/>
    </xf>
    <xf numFmtId="38" fontId="4" fillId="3" borderId="5" xfId="1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16" xfId="0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4" fillId="2" borderId="6" xfId="0" applyFont="1" applyFill="1" applyBorder="1">
      <alignment vertical="center"/>
    </xf>
    <xf numFmtId="40" fontId="4" fillId="2" borderId="4" xfId="1" applyNumberFormat="1" applyFont="1" applyFill="1" applyBorder="1">
      <alignment vertical="center"/>
    </xf>
    <xf numFmtId="176" fontId="4" fillId="2" borderId="4" xfId="1" applyNumberFormat="1" applyFont="1" applyFill="1" applyBorder="1">
      <alignment vertical="center"/>
    </xf>
    <xf numFmtId="38" fontId="4" fillId="2" borderId="20" xfId="1" applyFont="1" applyFill="1" applyBorder="1">
      <alignment vertical="center"/>
    </xf>
    <xf numFmtId="0" fontId="4" fillId="2" borderId="5" xfId="0" applyFont="1" applyFill="1" applyBorder="1">
      <alignment vertical="center"/>
    </xf>
    <xf numFmtId="38" fontId="4" fillId="2" borderId="5" xfId="1" applyFont="1" applyFill="1" applyBorder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16" xfId="0" applyFont="1" applyFill="1" applyBorder="1">
      <alignment vertical="center"/>
    </xf>
    <xf numFmtId="38" fontId="4" fillId="4" borderId="4" xfId="1" applyFont="1" applyFill="1" applyBorder="1">
      <alignment vertical="center"/>
    </xf>
    <xf numFmtId="0" fontId="4" fillId="4" borderId="6" xfId="0" applyFont="1" applyFill="1" applyBorder="1">
      <alignment vertical="center"/>
    </xf>
    <xf numFmtId="40" fontId="4" fillId="4" borderId="4" xfId="1" applyNumberFormat="1" applyFont="1" applyFill="1" applyBorder="1">
      <alignment vertical="center"/>
    </xf>
    <xf numFmtId="176" fontId="4" fillId="4" borderId="4" xfId="1" applyNumberFormat="1" applyFont="1" applyFill="1" applyBorder="1">
      <alignment vertical="center"/>
    </xf>
    <xf numFmtId="38" fontId="4" fillId="4" borderId="20" xfId="1" applyFont="1" applyFill="1" applyBorder="1">
      <alignment vertical="center"/>
    </xf>
    <xf numFmtId="0" fontId="4" fillId="4" borderId="5" xfId="0" applyFont="1" applyFill="1" applyBorder="1">
      <alignment vertical="center"/>
    </xf>
    <xf numFmtId="38" fontId="4" fillId="4" borderId="5" xfId="1" applyFont="1" applyFill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38" fontId="4" fillId="0" borderId="7" xfId="1" applyFont="1" applyBorder="1">
      <alignment vertical="center"/>
    </xf>
    <xf numFmtId="0" fontId="4" fillId="0" borderId="9" xfId="0" applyFont="1" applyBorder="1">
      <alignment vertical="center"/>
    </xf>
    <xf numFmtId="40" fontId="4" fillId="0" borderId="7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38" fontId="4" fillId="0" borderId="10" xfId="1" applyFont="1" applyBorder="1">
      <alignment vertical="center"/>
    </xf>
    <xf numFmtId="0" fontId="4" fillId="0" borderId="12" xfId="0" applyFont="1" applyBorder="1">
      <alignment vertical="center"/>
    </xf>
    <xf numFmtId="40" fontId="4" fillId="0" borderId="10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19" xfId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38" fontId="4" fillId="0" borderId="26" xfId="1" applyFont="1" applyBorder="1">
      <alignment vertical="center"/>
    </xf>
    <xf numFmtId="0" fontId="4" fillId="0" borderId="28" xfId="0" applyFont="1" applyBorder="1">
      <alignment vertical="center"/>
    </xf>
    <xf numFmtId="40" fontId="4" fillId="0" borderId="2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38" fontId="4" fillId="0" borderId="29" xfId="1" applyFont="1" applyBorder="1">
      <alignment vertical="center"/>
    </xf>
    <xf numFmtId="0" fontId="4" fillId="0" borderId="30" xfId="0" applyFont="1" applyBorder="1">
      <alignment vertical="center"/>
    </xf>
    <xf numFmtId="38" fontId="4" fillId="0" borderId="30" xfId="1" applyFont="1" applyBorder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>
      <alignment vertical="center"/>
    </xf>
    <xf numFmtId="38" fontId="4" fillId="0" borderId="21" xfId="1" applyFont="1" applyBorder="1">
      <alignment vertical="center"/>
    </xf>
    <xf numFmtId="0" fontId="4" fillId="0" borderId="23" xfId="0" applyFont="1" applyBorder="1">
      <alignment vertical="center"/>
    </xf>
    <xf numFmtId="40" fontId="4" fillId="0" borderId="21" xfId="1" applyNumberFormat="1" applyFont="1" applyBorder="1">
      <alignment vertical="center"/>
    </xf>
    <xf numFmtId="176" fontId="4" fillId="0" borderId="21" xfId="1" applyNumberFormat="1" applyFont="1" applyBorder="1">
      <alignment vertical="center"/>
    </xf>
    <xf numFmtId="38" fontId="4" fillId="0" borderId="24" xfId="1" applyFont="1" applyBorder="1">
      <alignment vertical="center"/>
    </xf>
    <xf numFmtId="0" fontId="4" fillId="0" borderId="25" xfId="0" applyFont="1" applyBorder="1">
      <alignment vertical="center"/>
    </xf>
    <xf numFmtId="38" fontId="4" fillId="0" borderId="25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40" fontId="5" fillId="0" borderId="0" xfId="1" applyNumberFormat="1" applyFont="1">
      <alignment vertical="center"/>
    </xf>
    <xf numFmtId="176" fontId="4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38" fontId="6" fillId="0" borderId="1" xfId="1" applyFont="1" applyBorder="1">
      <alignment vertical="center"/>
    </xf>
    <xf numFmtId="0" fontId="6" fillId="0" borderId="3" xfId="0" applyFont="1" applyBorder="1">
      <alignment vertical="center"/>
    </xf>
    <xf numFmtId="38" fontId="6" fillId="0" borderId="4" xfId="1" applyFont="1" applyBorder="1">
      <alignment vertical="center"/>
    </xf>
    <xf numFmtId="0" fontId="6" fillId="0" borderId="6" xfId="0" applyFont="1" applyBorder="1">
      <alignment vertical="center"/>
    </xf>
    <xf numFmtId="40" fontId="6" fillId="0" borderId="1" xfId="1" applyNumberFormat="1" applyFont="1" applyBorder="1">
      <alignment vertical="center"/>
    </xf>
    <xf numFmtId="40" fontId="6" fillId="0" borderId="4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38" fontId="6" fillId="0" borderId="20" xfId="1" applyFont="1" applyBorder="1">
      <alignment vertical="center"/>
    </xf>
    <xf numFmtId="0" fontId="6" fillId="0" borderId="5" xfId="0" applyFont="1" applyBorder="1">
      <alignment vertical="center"/>
    </xf>
    <xf numFmtId="38" fontId="6" fillId="0" borderId="5" xfId="1" applyFont="1" applyBorder="1">
      <alignment vertical="center"/>
    </xf>
    <xf numFmtId="38" fontId="7" fillId="0" borderId="4" xfId="1" applyFont="1" applyBorder="1">
      <alignment vertical="center"/>
    </xf>
    <xf numFmtId="0" fontId="7" fillId="0" borderId="6" xfId="0" applyFont="1" applyBorder="1">
      <alignment vertical="center"/>
    </xf>
    <xf numFmtId="176" fontId="7" fillId="0" borderId="4" xfId="1" applyNumberFormat="1" applyFont="1" applyBorder="1">
      <alignment vertical="center"/>
    </xf>
    <xf numFmtId="40" fontId="7" fillId="0" borderId="4" xfId="1" applyNumberFormat="1" applyFont="1" applyBorder="1">
      <alignment vertical="center"/>
    </xf>
    <xf numFmtId="38" fontId="7" fillId="0" borderId="18" xfId="1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0" fontId="7" fillId="0" borderId="9" xfId="0" applyFont="1" applyBorder="1">
      <alignment vertical="center"/>
    </xf>
    <xf numFmtId="38" fontId="7" fillId="0" borderId="19" xfId="1" applyFont="1" applyBorder="1">
      <alignment vertical="center"/>
    </xf>
    <xf numFmtId="0" fontId="7" fillId="0" borderId="11" xfId="0" applyFont="1" applyBorder="1">
      <alignment vertical="center"/>
    </xf>
    <xf numFmtId="38" fontId="7" fillId="0" borderId="11" xfId="1" applyFont="1" applyBorder="1">
      <alignment vertical="center"/>
    </xf>
    <xf numFmtId="0" fontId="7" fillId="0" borderId="12" xfId="0" applyFont="1" applyBorder="1">
      <alignment vertical="center"/>
    </xf>
    <xf numFmtId="38" fontId="7" fillId="0" borderId="20" xfId="1" applyFont="1" applyBorder="1">
      <alignment vertical="center"/>
    </xf>
    <xf numFmtId="0" fontId="7" fillId="0" borderId="5" xfId="0" applyFont="1" applyBorder="1">
      <alignment vertical="center"/>
    </xf>
    <xf numFmtId="38" fontId="7" fillId="3" borderId="5" xfId="1" applyFont="1" applyFill="1" applyBorder="1">
      <alignment vertical="center"/>
    </xf>
    <xf numFmtId="0" fontId="7" fillId="3" borderId="6" xfId="0" applyFont="1" applyFill="1" applyBorder="1">
      <alignment vertical="center"/>
    </xf>
    <xf numFmtId="38" fontId="7" fillId="3" borderId="20" xfId="1" applyFont="1" applyFill="1" applyBorder="1">
      <alignment vertical="center"/>
    </xf>
    <xf numFmtId="0" fontId="7" fillId="3" borderId="5" xfId="0" applyFont="1" applyFill="1" applyBorder="1">
      <alignment vertical="center"/>
    </xf>
    <xf numFmtId="38" fontId="7" fillId="0" borderId="5" xfId="1" applyFont="1" applyBorder="1">
      <alignment vertical="center"/>
    </xf>
    <xf numFmtId="0" fontId="4" fillId="0" borderId="0" xfId="0" applyFont="1" applyAlignment="1">
      <alignment horizontal="left" vertical="center"/>
    </xf>
    <xf numFmtId="38" fontId="8" fillId="0" borderId="18" xfId="1" applyFont="1" applyBorder="1">
      <alignment vertical="center"/>
    </xf>
    <xf numFmtId="0" fontId="8" fillId="0" borderId="8" xfId="0" applyFont="1" applyBorder="1">
      <alignment vertical="center"/>
    </xf>
    <xf numFmtId="38" fontId="8" fillId="0" borderId="8" xfId="1" applyFont="1" applyBorder="1">
      <alignment vertical="center"/>
    </xf>
    <xf numFmtId="0" fontId="8" fillId="0" borderId="9" xfId="0" applyFont="1" applyBorder="1">
      <alignment vertical="center"/>
    </xf>
    <xf numFmtId="38" fontId="8" fillId="3" borderId="5" xfId="1" applyFont="1" applyFill="1" applyBorder="1">
      <alignment vertical="center"/>
    </xf>
    <xf numFmtId="0" fontId="8" fillId="3" borderId="6" xfId="0" applyFont="1" applyFill="1" applyBorder="1">
      <alignment vertical="center"/>
    </xf>
    <xf numFmtId="40" fontId="8" fillId="0" borderId="1" xfId="1" applyNumberFormat="1" applyFont="1" applyBorder="1">
      <alignment vertical="center"/>
    </xf>
    <xf numFmtId="0" fontId="8" fillId="0" borderId="3" xfId="0" applyFont="1" applyBorder="1">
      <alignment vertical="center"/>
    </xf>
    <xf numFmtId="40" fontId="8" fillId="0" borderId="4" xfId="1" applyNumberFormat="1" applyFont="1" applyBorder="1">
      <alignment vertical="center"/>
    </xf>
    <xf numFmtId="0" fontId="8" fillId="0" borderId="6" xfId="0" applyFont="1" applyBorder="1">
      <alignment vertical="center"/>
    </xf>
    <xf numFmtId="40" fontId="8" fillId="3" borderId="4" xfId="1" applyNumberFormat="1" applyFont="1" applyFill="1" applyBorder="1">
      <alignment vertical="center"/>
    </xf>
    <xf numFmtId="40" fontId="8" fillId="2" borderId="4" xfId="1" applyNumberFormat="1" applyFont="1" applyFill="1" applyBorder="1">
      <alignment vertical="center"/>
    </xf>
    <xf numFmtId="0" fontId="8" fillId="2" borderId="6" xfId="0" applyFont="1" applyFill="1" applyBorder="1">
      <alignment vertical="center"/>
    </xf>
    <xf numFmtId="40" fontId="8" fillId="4" borderId="4" xfId="1" applyNumberFormat="1" applyFont="1" applyFill="1" applyBorder="1">
      <alignment vertical="center"/>
    </xf>
    <xf numFmtId="0" fontId="8" fillId="4" borderId="6" xfId="0" applyFont="1" applyFill="1" applyBorder="1">
      <alignment vertical="center"/>
    </xf>
    <xf numFmtId="40" fontId="8" fillId="0" borderId="7" xfId="1" applyNumberFormat="1" applyFont="1" applyBorder="1">
      <alignment vertical="center"/>
    </xf>
    <xf numFmtId="40" fontId="8" fillId="0" borderId="10" xfId="1" applyNumberFormat="1" applyFont="1" applyBorder="1">
      <alignment vertical="center"/>
    </xf>
    <xf numFmtId="0" fontId="8" fillId="0" borderId="12" xfId="0" applyFont="1" applyBorder="1">
      <alignment vertical="center"/>
    </xf>
    <xf numFmtId="40" fontId="8" fillId="0" borderId="1" xfId="1" applyNumberFormat="1" applyFont="1" applyBorder="1" applyAlignment="1">
      <alignment horizontal="right" vertical="center"/>
    </xf>
    <xf numFmtId="40" fontId="8" fillId="0" borderId="4" xfId="1" applyNumberFormat="1" applyFont="1" applyBorder="1" applyAlignment="1">
      <alignment horizontal="right" vertical="center"/>
    </xf>
    <xf numFmtId="40" fontId="8" fillId="3" borderId="4" xfId="1" applyNumberFormat="1" applyFont="1" applyFill="1" applyBorder="1" applyAlignment="1">
      <alignment horizontal="right" vertical="center"/>
    </xf>
    <xf numFmtId="40" fontId="8" fillId="2" borderId="4" xfId="1" applyNumberFormat="1" applyFont="1" applyFill="1" applyBorder="1" applyAlignment="1">
      <alignment horizontal="right" vertical="center"/>
    </xf>
    <xf numFmtId="40" fontId="8" fillId="4" borderId="4" xfId="1" applyNumberFormat="1" applyFont="1" applyFill="1" applyBorder="1" applyAlignment="1">
      <alignment horizontal="right" vertical="center"/>
    </xf>
    <xf numFmtId="40" fontId="8" fillId="0" borderId="7" xfId="1" applyNumberFormat="1" applyFont="1" applyBorder="1" applyAlignment="1">
      <alignment horizontal="right" vertical="center"/>
    </xf>
    <xf numFmtId="40" fontId="8" fillId="0" borderId="10" xfId="1" applyNumberFormat="1" applyFont="1" applyBorder="1" applyAlignment="1">
      <alignment horizontal="right" vertical="center"/>
    </xf>
    <xf numFmtId="40" fontId="8" fillId="0" borderId="26" xfId="1" applyNumberFormat="1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176" fontId="8" fillId="0" borderId="1" xfId="1" applyNumberFormat="1" applyFont="1" applyBorder="1">
      <alignment vertical="center"/>
    </xf>
    <xf numFmtId="176" fontId="8" fillId="0" borderId="4" xfId="1" applyNumberFormat="1" applyFont="1" applyBorder="1">
      <alignment vertical="center"/>
    </xf>
    <xf numFmtId="176" fontId="8" fillId="3" borderId="4" xfId="1" applyNumberFormat="1" applyFont="1" applyFill="1" applyBorder="1">
      <alignment vertical="center"/>
    </xf>
    <xf numFmtId="176" fontId="8" fillId="2" borderId="4" xfId="1" applyNumberFormat="1" applyFont="1" applyFill="1" applyBorder="1">
      <alignment vertical="center"/>
    </xf>
    <xf numFmtId="176" fontId="8" fillId="4" borderId="4" xfId="1" applyNumberFormat="1" applyFont="1" applyFill="1" applyBorder="1">
      <alignment vertical="center"/>
    </xf>
    <xf numFmtId="176" fontId="8" fillId="0" borderId="7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40" fontId="8" fillId="0" borderId="2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40" fontId="8" fillId="0" borderId="21" xfId="1" applyNumberFormat="1" applyFont="1" applyBorder="1">
      <alignment vertical="center"/>
    </xf>
    <xf numFmtId="0" fontId="8" fillId="0" borderId="23" xfId="0" applyFont="1" applyBorder="1">
      <alignment vertical="center"/>
    </xf>
    <xf numFmtId="176" fontId="8" fillId="0" borderId="21" xfId="1" applyNumberFormat="1" applyFont="1" applyBorder="1">
      <alignment vertical="center"/>
    </xf>
    <xf numFmtId="40" fontId="7" fillId="0" borderId="1" xfId="1" applyNumberFormat="1" applyFont="1" applyBorder="1">
      <alignment vertical="center"/>
    </xf>
    <xf numFmtId="0" fontId="7" fillId="0" borderId="3" xfId="0" applyFont="1" applyBorder="1">
      <alignment vertical="center"/>
    </xf>
    <xf numFmtId="38" fontId="4" fillId="5" borderId="1" xfId="1" applyFont="1" applyFill="1" applyBorder="1" applyAlignment="1">
      <alignment horizontal="center" vertical="center" wrapText="1"/>
    </xf>
    <xf numFmtId="38" fontId="4" fillId="5" borderId="3" xfId="1" applyFont="1" applyFill="1" applyBorder="1" applyAlignment="1">
      <alignment horizontal="center" vertical="center" wrapText="1"/>
    </xf>
    <xf numFmtId="38" fontId="4" fillId="5" borderId="7" xfId="1" applyFont="1" applyFill="1" applyBorder="1" applyAlignment="1">
      <alignment horizontal="center" vertical="center" wrapText="1"/>
    </xf>
    <xf numFmtId="38" fontId="4" fillId="5" borderId="9" xfId="1" applyFont="1" applyFill="1" applyBorder="1" applyAlignment="1">
      <alignment horizontal="center" vertical="center" wrapText="1"/>
    </xf>
    <xf numFmtId="40" fontId="8" fillId="5" borderId="1" xfId="1" applyNumberFormat="1" applyFont="1" applyFill="1" applyBorder="1" applyAlignment="1">
      <alignment horizontal="center" vertical="center" wrapText="1"/>
    </xf>
    <xf numFmtId="40" fontId="8" fillId="5" borderId="3" xfId="1" applyNumberFormat="1" applyFont="1" applyFill="1" applyBorder="1" applyAlignment="1">
      <alignment horizontal="center" vertical="center"/>
    </xf>
    <xf numFmtId="40" fontId="8" fillId="5" borderId="7" xfId="1" applyNumberFormat="1" applyFont="1" applyFill="1" applyBorder="1" applyAlignment="1">
      <alignment horizontal="center" vertical="center"/>
    </xf>
    <xf numFmtId="40" fontId="8" fillId="5" borderId="9" xfId="1" applyNumberFormat="1" applyFont="1" applyFill="1" applyBorder="1" applyAlignment="1">
      <alignment horizontal="center" vertical="center"/>
    </xf>
    <xf numFmtId="38" fontId="8" fillId="5" borderId="1" xfId="1" applyFont="1" applyFill="1" applyBorder="1" applyAlignment="1">
      <alignment horizontal="center" vertical="center" wrapText="1"/>
    </xf>
    <xf numFmtId="38" fontId="8" fillId="5" borderId="3" xfId="1" applyFont="1" applyFill="1" applyBorder="1" applyAlignment="1">
      <alignment horizontal="center" vertical="center" wrapText="1"/>
    </xf>
    <xf numFmtId="38" fontId="8" fillId="5" borderId="7" xfId="1" applyFont="1" applyFill="1" applyBorder="1" applyAlignment="1">
      <alignment horizontal="center" vertical="center" wrapText="1"/>
    </xf>
    <xf numFmtId="38" fontId="8" fillId="5" borderId="9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38" fontId="4" fillId="5" borderId="17" xfId="1" applyFont="1" applyFill="1" applyBorder="1" applyAlignment="1">
      <alignment horizontal="center" vertical="center"/>
    </xf>
    <xf numFmtId="38" fontId="4" fillId="5" borderId="2" xfId="1" applyFont="1" applyFill="1" applyBorder="1" applyAlignment="1">
      <alignment horizontal="center" vertical="center"/>
    </xf>
    <xf numFmtId="38" fontId="4" fillId="5" borderId="3" xfId="1" applyFont="1" applyFill="1" applyBorder="1" applyAlignment="1">
      <alignment horizontal="center" vertical="center"/>
    </xf>
    <xf numFmtId="38" fontId="4" fillId="5" borderId="31" xfId="1" applyFont="1" applyFill="1" applyBorder="1" applyAlignment="1">
      <alignment horizontal="center" vertical="center"/>
    </xf>
    <xf numFmtId="38" fontId="4" fillId="5" borderId="18" xfId="1" applyFont="1" applyFill="1" applyBorder="1" applyAlignment="1">
      <alignment horizontal="center" vertical="center"/>
    </xf>
    <xf numFmtId="38" fontId="4" fillId="5" borderId="8" xfId="1" applyFont="1" applyFill="1" applyBorder="1" applyAlignment="1">
      <alignment horizontal="center" vertical="center"/>
    </xf>
    <xf numFmtId="38" fontId="4" fillId="5" borderId="9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38" fontId="4" fillId="5" borderId="1" xfId="1" applyFont="1" applyFill="1" applyBorder="1" applyAlignment="1">
      <alignment horizontal="center" vertical="center"/>
    </xf>
    <xf numFmtId="38" fontId="4" fillId="5" borderId="7" xfId="1" applyFont="1" applyFill="1" applyBorder="1" applyAlignment="1">
      <alignment horizontal="center" vertical="center"/>
    </xf>
    <xf numFmtId="40" fontId="4" fillId="5" borderId="1" xfId="1" applyNumberFormat="1" applyFont="1" applyFill="1" applyBorder="1" applyAlignment="1">
      <alignment horizontal="center" vertical="center"/>
    </xf>
    <xf numFmtId="40" fontId="4" fillId="5" borderId="3" xfId="1" applyNumberFormat="1" applyFont="1" applyFill="1" applyBorder="1" applyAlignment="1">
      <alignment horizontal="center" vertical="center"/>
    </xf>
    <xf numFmtId="40" fontId="4" fillId="5" borderId="7" xfId="1" applyNumberFormat="1" applyFont="1" applyFill="1" applyBorder="1" applyAlignment="1">
      <alignment horizontal="center" vertical="center"/>
    </xf>
    <xf numFmtId="40" fontId="4" fillId="5" borderId="9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97C0-D850-4182-AB8B-5E6E92D0CC9B}">
  <sheetPr>
    <pageSetUpPr fitToPage="1"/>
  </sheetPr>
  <dimension ref="B1:AA70"/>
  <sheetViews>
    <sheetView tabSelected="1" zoomScaleNormal="100" workbookViewId="0">
      <selection activeCell="L35" sqref="L35"/>
    </sheetView>
  </sheetViews>
  <sheetFormatPr defaultRowHeight="12" x14ac:dyDescent="0.15"/>
  <cols>
    <col min="1" max="1" width="1.625" style="2" customWidth="1"/>
    <col min="2" max="2" width="3.25" style="119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6.625" style="3" customWidth="1"/>
    <col min="11" max="11" width="3.25" style="2" bestFit="1" customWidth="1"/>
    <col min="12" max="12" width="6.625" style="4" customWidth="1"/>
    <col min="13" max="13" width="3.25" style="2" bestFit="1" customWidth="1"/>
    <col min="14" max="14" width="6.625" style="3" customWidth="1"/>
    <col min="15" max="15" width="3.25" style="2" bestFit="1" customWidth="1"/>
    <col min="16" max="16" width="6.625" style="4" customWidth="1"/>
    <col min="17" max="17" width="3.25" style="2" bestFit="1" customWidth="1"/>
    <col min="18" max="18" width="8.625" style="3" customWidth="1"/>
    <col min="19" max="19" width="3.25" style="2" bestFit="1" customWidth="1"/>
    <col min="20" max="20" width="8.625" style="4" customWidth="1"/>
    <col min="21" max="21" width="3.25" style="2" bestFit="1" customWidth="1"/>
    <col min="22" max="22" width="7.625" style="2" customWidth="1"/>
    <col min="23" max="23" width="3.25" style="2" bestFit="1" customWidth="1"/>
    <col min="24" max="24" width="8.625" style="2" customWidth="1"/>
    <col min="25" max="25" width="3.25" style="2" bestFit="1" customWidth="1"/>
    <col min="26" max="26" width="8.625" style="2" customWidth="1"/>
    <col min="27" max="27" width="3.25" style="2" bestFit="1" customWidth="1"/>
    <col min="28" max="28" width="1.625" style="2" customWidth="1"/>
    <col min="29" max="16384" width="9" style="2"/>
  </cols>
  <sheetData>
    <row r="1" spans="2:27" s="85" customFormat="1" ht="13.5" x14ac:dyDescent="0.15">
      <c r="B1" s="84" t="s">
        <v>121</v>
      </c>
      <c r="D1" s="86" t="s">
        <v>114</v>
      </c>
      <c r="F1" s="86"/>
      <c r="J1" s="86"/>
      <c r="L1" s="87"/>
      <c r="N1" s="86"/>
      <c r="P1" s="87"/>
      <c r="R1" s="86"/>
      <c r="T1" s="87"/>
    </row>
    <row r="2" spans="2:27" s="5" customFormat="1" x14ac:dyDescent="0.15">
      <c r="D2" s="6"/>
      <c r="F2" s="6"/>
      <c r="H2" s="6" t="s">
        <v>104</v>
      </c>
      <c r="J2" s="6"/>
      <c r="L2" s="7"/>
      <c r="N2" s="6"/>
      <c r="P2" s="7"/>
      <c r="R2" s="6"/>
      <c r="T2" s="7"/>
      <c r="Z2" s="5" t="s">
        <v>112</v>
      </c>
    </row>
    <row r="3" spans="2:27" x14ac:dyDescent="0.15">
      <c r="B3" s="173" t="s">
        <v>108</v>
      </c>
      <c r="C3" s="185"/>
      <c r="D3" s="187" t="s">
        <v>0</v>
      </c>
      <c r="E3" s="179"/>
      <c r="F3" s="187" t="s">
        <v>1</v>
      </c>
      <c r="G3" s="179"/>
      <c r="H3" s="187" t="s">
        <v>105</v>
      </c>
      <c r="I3" s="179"/>
      <c r="J3" s="161" t="s">
        <v>125</v>
      </c>
      <c r="K3" s="162"/>
      <c r="L3" s="165" t="s">
        <v>124</v>
      </c>
      <c r="M3" s="166"/>
      <c r="N3" s="169" t="s">
        <v>122</v>
      </c>
      <c r="O3" s="170"/>
      <c r="P3" s="165" t="s">
        <v>123</v>
      </c>
      <c r="Q3" s="166"/>
      <c r="R3" s="161" t="s">
        <v>109</v>
      </c>
      <c r="S3" s="162"/>
      <c r="T3" s="189" t="s">
        <v>107</v>
      </c>
      <c r="U3" s="190"/>
      <c r="V3" s="173" t="s">
        <v>106</v>
      </c>
      <c r="W3" s="174"/>
      <c r="X3" s="177" t="s">
        <v>111</v>
      </c>
      <c r="Y3" s="178"/>
      <c r="Z3" s="178"/>
      <c r="AA3" s="179"/>
    </row>
    <row r="4" spans="2:27" x14ac:dyDescent="0.15">
      <c r="B4" s="175"/>
      <c r="C4" s="186"/>
      <c r="D4" s="188"/>
      <c r="E4" s="183"/>
      <c r="F4" s="188"/>
      <c r="G4" s="183"/>
      <c r="H4" s="188"/>
      <c r="I4" s="183"/>
      <c r="J4" s="163"/>
      <c r="K4" s="164"/>
      <c r="L4" s="167"/>
      <c r="M4" s="168"/>
      <c r="N4" s="171"/>
      <c r="O4" s="172"/>
      <c r="P4" s="167"/>
      <c r="Q4" s="168"/>
      <c r="R4" s="163"/>
      <c r="S4" s="164"/>
      <c r="T4" s="191"/>
      <c r="U4" s="192"/>
      <c r="V4" s="175"/>
      <c r="W4" s="176"/>
      <c r="X4" s="180" t="s">
        <v>0</v>
      </c>
      <c r="Y4" s="181"/>
      <c r="Z4" s="182" t="s">
        <v>1</v>
      </c>
      <c r="AA4" s="183"/>
    </row>
    <row r="5" spans="2:27" x14ac:dyDescent="0.15">
      <c r="B5" s="8" t="s">
        <v>2</v>
      </c>
      <c r="C5" s="9" t="s">
        <v>3</v>
      </c>
      <c r="D5" s="90">
        <v>533213193</v>
      </c>
      <c r="E5" s="91">
        <f>RANK(D5,D$5:D$67)</f>
        <v>1</v>
      </c>
      <c r="F5" s="90">
        <v>524653521</v>
      </c>
      <c r="G5" s="91">
        <f>RANK(F5,F$5:F$67)</f>
        <v>1</v>
      </c>
      <c r="H5" s="90">
        <v>295599050</v>
      </c>
      <c r="I5" s="91">
        <f>RANK(H5,H$5:H$67)</f>
        <v>1</v>
      </c>
      <c r="J5" s="126">
        <v>0.98</v>
      </c>
      <c r="K5" s="127">
        <f>RANK(J5,J$5:J$67)</f>
        <v>5</v>
      </c>
      <c r="L5" s="159">
        <v>97.534500772963057</v>
      </c>
      <c r="M5" s="160">
        <f>RANK(L5,L$5:L$67,-1)</f>
        <v>63</v>
      </c>
      <c r="N5" s="147">
        <v>5.0999999999999996</v>
      </c>
      <c r="O5" s="127">
        <f>RANK(N5,N$5:N$67,-1)</f>
        <v>31</v>
      </c>
      <c r="P5" s="138">
        <v>15.3</v>
      </c>
      <c r="Q5" s="127">
        <f>IF(P5="-","",RANK(P5,P$5:P$67,-1))</f>
        <v>16</v>
      </c>
      <c r="R5" s="90">
        <v>1292016</v>
      </c>
      <c r="S5" s="91">
        <f>RANK(R5,R$5:R$67)</f>
        <v>1</v>
      </c>
      <c r="T5" s="94">
        <v>217.43</v>
      </c>
      <c r="U5" s="91">
        <f>RANK(T5,T$5:T$67)</f>
        <v>2</v>
      </c>
      <c r="V5" s="11">
        <f>+R5/T5</f>
        <v>5942.2158855723683</v>
      </c>
      <c r="W5" s="10">
        <f>RANK(V5,V$5:V$67)</f>
        <v>10</v>
      </c>
      <c r="X5" s="12">
        <f t="shared" ref="X5:X36" si="0">+D5*1000/R5</f>
        <v>412698.59893375932</v>
      </c>
      <c r="Y5" s="13">
        <f>RANK(X5,X$5:X$67)</f>
        <v>11</v>
      </c>
      <c r="Z5" s="14">
        <f t="shared" ref="Z5:Z36" si="1">+F5*1000/R5</f>
        <v>406073.54785080062</v>
      </c>
      <c r="AA5" s="10">
        <f>RANK(Z5,Z$5:Z$67)</f>
        <v>9</v>
      </c>
    </row>
    <row r="6" spans="2:27" x14ac:dyDescent="0.15">
      <c r="B6" s="15" t="s">
        <v>4</v>
      </c>
      <c r="C6" s="16" t="s">
        <v>5</v>
      </c>
      <c r="D6" s="92">
        <v>114864231</v>
      </c>
      <c r="E6" s="93">
        <f t="shared" ref="E6:G67" si="2">RANK(D6,D$5:D$67)</f>
        <v>3</v>
      </c>
      <c r="F6" s="92">
        <v>109763207</v>
      </c>
      <c r="G6" s="93">
        <f t="shared" si="2"/>
        <v>3</v>
      </c>
      <c r="H6" s="92">
        <v>62763342</v>
      </c>
      <c r="I6" s="93">
        <f t="shared" ref="I6:I67" si="3">RANK(H6,H$5:H$67)</f>
        <v>3</v>
      </c>
      <c r="J6" s="128">
        <v>0.97</v>
      </c>
      <c r="K6" s="129">
        <f t="shared" ref="K6:K67" si="4">RANK(J6,J$5:J$67)</f>
        <v>7</v>
      </c>
      <c r="L6" s="103">
        <v>97.027976225960728</v>
      </c>
      <c r="M6" s="101">
        <f t="shared" ref="M6:M67" si="5">RANK(L6,L$5:L$67,-1)</f>
        <v>62</v>
      </c>
      <c r="N6" s="148">
        <v>5.5</v>
      </c>
      <c r="O6" s="129">
        <f t="shared" ref="O6:O67" si="6">RANK(N6,N$5:N$67,-1)</f>
        <v>33</v>
      </c>
      <c r="P6" s="139">
        <v>69.5</v>
      </c>
      <c r="Q6" s="129">
        <f t="shared" ref="Q6:Q67" si="7">IF(P6="-","",RANK(P6,P$5:P$67,-1))</f>
        <v>49</v>
      </c>
      <c r="R6" s="92">
        <v>352433</v>
      </c>
      <c r="S6" s="93">
        <f t="shared" ref="S6:U21" si="8">RANK(R6,R$5:R$67)</f>
        <v>3</v>
      </c>
      <c r="T6" s="19">
        <v>109.13</v>
      </c>
      <c r="U6" s="18">
        <f t="shared" si="8"/>
        <v>8</v>
      </c>
      <c r="V6" s="20">
        <f t="shared" ref="V6:V68" si="9">+R6/T6</f>
        <v>3229.4786035004126</v>
      </c>
      <c r="W6" s="18">
        <f t="shared" ref="W6:W67" si="10">RANK(V6,V$5:V$67)</f>
        <v>21</v>
      </c>
      <c r="X6" s="21">
        <f t="shared" si="0"/>
        <v>325917.92198800907</v>
      </c>
      <c r="Y6" s="22">
        <f t="shared" ref="Y6:AA67" si="11">RANK(X6,X$5:X$67)</f>
        <v>40</v>
      </c>
      <c r="Z6" s="23">
        <f t="shared" si="1"/>
        <v>311444.18087977008</v>
      </c>
      <c r="AA6" s="18">
        <f t="shared" si="11"/>
        <v>39</v>
      </c>
    </row>
    <row r="7" spans="2:27" x14ac:dyDescent="0.15">
      <c r="B7" s="15" t="s">
        <v>6</v>
      </c>
      <c r="C7" s="16" t="s">
        <v>7</v>
      </c>
      <c r="D7" s="17">
        <v>67831002</v>
      </c>
      <c r="E7" s="18">
        <f t="shared" si="2"/>
        <v>8</v>
      </c>
      <c r="F7" s="17">
        <v>61604197</v>
      </c>
      <c r="G7" s="18">
        <f t="shared" si="2"/>
        <v>8</v>
      </c>
      <c r="H7" s="17">
        <v>39697735</v>
      </c>
      <c r="I7" s="18">
        <f t="shared" si="3"/>
        <v>8</v>
      </c>
      <c r="J7" s="128">
        <v>0.89</v>
      </c>
      <c r="K7" s="129">
        <f t="shared" si="4"/>
        <v>18</v>
      </c>
      <c r="L7" s="128">
        <v>87.143620154612336</v>
      </c>
      <c r="M7" s="129">
        <f t="shared" si="5"/>
        <v>13</v>
      </c>
      <c r="N7" s="148">
        <v>1.2</v>
      </c>
      <c r="O7" s="129">
        <f t="shared" si="6"/>
        <v>5</v>
      </c>
      <c r="P7" s="139" t="s">
        <v>126</v>
      </c>
      <c r="Q7" s="129" t="str">
        <f t="shared" si="7"/>
        <v/>
      </c>
      <c r="R7" s="17">
        <v>198852</v>
      </c>
      <c r="S7" s="18">
        <f t="shared" si="8"/>
        <v>9</v>
      </c>
      <c r="T7" s="19">
        <v>159.82</v>
      </c>
      <c r="U7" s="18">
        <f t="shared" si="8"/>
        <v>5</v>
      </c>
      <c r="V7" s="20">
        <f t="shared" si="9"/>
        <v>1244.2247528469529</v>
      </c>
      <c r="W7" s="18">
        <f t="shared" si="10"/>
        <v>37</v>
      </c>
      <c r="X7" s="21">
        <f t="shared" si="0"/>
        <v>341112.99861203309</v>
      </c>
      <c r="Y7" s="22">
        <f t="shared" si="11"/>
        <v>32</v>
      </c>
      <c r="Z7" s="23">
        <f t="shared" si="1"/>
        <v>309799.23259509588</v>
      </c>
      <c r="AA7" s="18">
        <f t="shared" si="11"/>
        <v>40</v>
      </c>
    </row>
    <row r="8" spans="2:27" x14ac:dyDescent="0.15">
      <c r="B8" s="15" t="s">
        <v>8</v>
      </c>
      <c r="C8" s="16" t="s">
        <v>9</v>
      </c>
      <c r="D8" s="92">
        <v>211841388</v>
      </c>
      <c r="E8" s="93">
        <f t="shared" si="2"/>
        <v>2</v>
      </c>
      <c r="F8" s="92">
        <v>201204030</v>
      </c>
      <c r="G8" s="93">
        <f t="shared" si="2"/>
        <v>2</v>
      </c>
      <c r="H8" s="92">
        <v>103053415</v>
      </c>
      <c r="I8" s="93">
        <f t="shared" si="3"/>
        <v>2</v>
      </c>
      <c r="J8" s="128">
        <v>0.97</v>
      </c>
      <c r="K8" s="129">
        <f t="shared" si="4"/>
        <v>7</v>
      </c>
      <c r="L8" s="128">
        <v>94.478803458908544</v>
      </c>
      <c r="M8" s="129">
        <f t="shared" si="5"/>
        <v>55</v>
      </c>
      <c r="N8" s="148">
        <v>5.0999999999999996</v>
      </c>
      <c r="O8" s="129">
        <f t="shared" si="6"/>
        <v>31</v>
      </c>
      <c r="P8" s="139">
        <v>6.4</v>
      </c>
      <c r="Q8" s="129">
        <f t="shared" si="7"/>
        <v>11</v>
      </c>
      <c r="R8" s="92">
        <v>600050</v>
      </c>
      <c r="S8" s="93">
        <f t="shared" si="8"/>
        <v>2</v>
      </c>
      <c r="T8" s="19">
        <v>61.95</v>
      </c>
      <c r="U8" s="18">
        <f t="shared" si="8"/>
        <v>18</v>
      </c>
      <c r="V8" s="96">
        <f t="shared" si="9"/>
        <v>9686.0371267150931</v>
      </c>
      <c r="W8" s="93">
        <f t="shared" si="10"/>
        <v>2</v>
      </c>
      <c r="X8" s="21">
        <f t="shared" si="0"/>
        <v>353039.56003666361</v>
      </c>
      <c r="Y8" s="22">
        <f t="shared" si="11"/>
        <v>26</v>
      </c>
      <c r="Z8" s="23">
        <f t="shared" si="1"/>
        <v>335312.10732438962</v>
      </c>
      <c r="AA8" s="18">
        <f t="shared" si="11"/>
        <v>23</v>
      </c>
    </row>
    <row r="9" spans="2:27" x14ac:dyDescent="0.15">
      <c r="B9" s="15" t="s">
        <v>10</v>
      </c>
      <c r="C9" s="16" t="s">
        <v>11</v>
      </c>
      <c r="D9" s="17">
        <v>27305610</v>
      </c>
      <c r="E9" s="18">
        <f t="shared" si="2"/>
        <v>28</v>
      </c>
      <c r="F9" s="17">
        <v>26012552</v>
      </c>
      <c r="G9" s="18">
        <f t="shared" si="2"/>
        <v>30</v>
      </c>
      <c r="H9" s="17">
        <v>16982906</v>
      </c>
      <c r="I9" s="18">
        <f t="shared" si="3"/>
        <v>28</v>
      </c>
      <c r="J9" s="128">
        <v>0.7</v>
      </c>
      <c r="K9" s="129">
        <f t="shared" si="4"/>
        <v>47</v>
      </c>
      <c r="L9" s="128">
        <v>92.970622144328942</v>
      </c>
      <c r="M9" s="129">
        <f t="shared" si="5"/>
        <v>40</v>
      </c>
      <c r="N9" s="148">
        <v>4.4000000000000004</v>
      </c>
      <c r="O9" s="129">
        <f t="shared" si="6"/>
        <v>26</v>
      </c>
      <c r="P9" s="139">
        <v>19.899999999999999</v>
      </c>
      <c r="Q9" s="129">
        <f t="shared" si="7"/>
        <v>18</v>
      </c>
      <c r="R9" s="17">
        <v>82051</v>
      </c>
      <c r="S9" s="18">
        <f t="shared" si="8"/>
        <v>25</v>
      </c>
      <c r="T9" s="19">
        <v>67.489999999999995</v>
      </c>
      <c r="U9" s="18">
        <f t="shared" si="8"/>
        <v>12</v>
      </c>
      <c r="V9" s="20">
        <f t="shared" si="9"/>
        <v>1215.7504815528227</v>
      </c>
      <c r="W9" s="18">
        <f t="shared" si="10"/>
        <v>38</v>
      </c>
      <c r="X9" s="21">
        <f t="shared" si="0"/>
        <v>332788.26583466382</v>
      </c>
      <c r="Y9" s="22">
        <f t="shared" si="11"/>
        <v>37</v>
      </c>
      <c r="Z9" s="23">
        <f t="shared" si="1"/>
        <v>317029.06728741882</v>
      </c>
      <c r="AA9" s="18">
        <f t="shared" si="11"/>
        <v>35</v>
      </c>
    </row>
    <row r="10" spans="2:27" x14ac:dyDescent="0.15">
      <c r="B10" s="15" t="s">
        <v>12</v>
      </c>
      <c r="C10" s="16" t="s">
        <v>13</v>
      </c>
      <c r="D10" s="17">
        <v>31329515</v>
      </c>
      <c r="E10" s="18">
        <f t="shared" si="2"/>
        <v>25</v>
      </c>
      <c r="F10" s="17">
        <v>29418881</v>
      </c>
      <c r="G10" s="18">
        <f t="shared" si="2"/>
        <v>25</v>
      </c>
      <c r="H10" s="17">
        <v>17918831</v>
      </c>
      <c r="I10" s="18">
        <f t="shared" si="3"/>
        <v>23</v>
      </c>
      <c r="J10" s="128">
        <v>0.57999999999999996</v>
      </c>
      <c r="K10" s="129">
        <f t="shared" si="4"/>
        <v>55</v>
      </c>
      <c r="L10" s="95">
        <v>83.052196219977262</v>
      </c>
      <c r="M10" s="93">
        <f t="shared" si="5"/>
        <v>3</v>
      </c>
      <c r="N10" s="148">
        <v>1.6</v>
      </c>
      <c r="O10" s="129">
        <f t="shared" si="6"/>
        <v>7</v>
      </c>
      <c r="P10" s="139">
        <v>24.2</v>
      </c>
      <c r="Q10" s="129">
        <f t="shared" si="7"/>
        <v>21</v>
      </c>
      <c r="R10" s="17">
        <v>63720</v>
      </c>
      <c r="S10" s="18">
        <f t="shared" si="8"/>
        <v>35</v>
      </c>
      <c r="T10" s="95">
        <v>577.83000000000004</v>
      </c>
      <c r="U10" s="93">
        <f t="shared" si="8"/>
        <v>1</v>
      </c>
      <c r="V10" s="102">
        <f t="shared" si="9"/>
        <v>110.27464825294636</v>
      </c>
      <c r="W10" s="101">
        <f t="shared" si="10"/>
        <v>61</v>
      </c>
      <c r="X10" s="21">
        <f t="shared" si="0"/>
        <v>491674.74890144379</v>
      </c>
      <c r="Y10" s="22">
        <f t="shared" si="11"/>
        <v>4</v>
      </c>
      <c r="Z10" s="23">
        <f t="shared" si="1"/>
        <v>461689.90897677338</v>
      </c>
      <c r="AA10" s="18">
        <f t="shared" si="11"/>
        <v>4</v>
      </c>
    </row>
    <row r="11" spans="2:27" x14ac:dyDescent="0.15">
      <c r="B11" s="15" t="s">
        <v>14</v>
      </c>
      <c r="C11" s="16" t="s">
        <v>15</v>
      </c>
      <c r="D11" s="17">
        <v>102389785</v>
      </c>
      <c r="E11" s="18">
        <f t="shared" si="2"/>
        <v>5</v>
      </c>
      <c r="F11" s="17">
        <v>97764527</v>
      </c>
      <c r="G11" s="18">
        <f t="shared" si="2"/>
        <v>5</v>
      </c>
      <c r="H11" s="17">
        <v>58937842</v>
      </c>
      <c r="I11" s="18">
        <f t="shared" si="3"/>
        <v>5</v>
      </c>
      <c r="J11" s="128">
        <v>0.97</v>
      </c>
      <c r="K11" s="129">
        <f t="shared" si="4"/>
        <v>7</v>
      </c>
      <c r="L11" s="128">
        <v>94.908078572234317</v>
      </c>
      <c r="M11" s="129">
        <f t="shared" si="5"/>
        <v>58</v>
      </c>
      <c r="N11" s="148">
        <v>2.1</v>
      </c>
      <c r="O11" s="129">
        <f t="shared" si="6"/>
        <v>9</v>
      </c>
      <c r="P11" s="139">
        <v>2.6</v>
      </c>
      <c r="Q11" s="129">
        <f t="shared" si="7"/>
        <v>5</v>
      </c>
      <c r="R11" s="17">
        <v>343965</v>
      </c>
      <c r="S11" s="18">
        <f t="shared" si="8"/>
        <v>4</v>
      </c>
      <c r="T11" s="19">
        <v>72.11</v>
      </c>
      <c r="U11" s="18">
        <f t="shared" si="8"/>
        <v>11</v>
      </c>
      <c r="V11" s="20">
        <f t="shared" si="9"/>
        <v>4770.0041603106365</v>
      </c>
      <c r="W11" s="18">
        <f t="shared" si="10"/>
        <v>15</v>
      </c>
      <c r="X11" s="21">
        <f t="shared" si="0"/>
        <v>297675.01053886296</v>
      </c>
      <c r="Y11" s="22">
        <f t="shared" si="11"/>
        <v>53</v>
      </c>
      <c r="Z11" s="23">
        <f t="shared" si="1"/>
        <v>284228.12495457387</v>
      </c>
      <c r="AA11" s="18">
        <f t="shared" si="11"/>
        <v>53</v>
      </c>
    </row>
    <row r="12" spans="2:27" x14ac:dyDescent="0.15">
      <c r="B12" s="15" t="s">
        <v>16</v>
      </c>
      <c r="C12" s="16" t="s">
        <v>17</v>
      </c>
      <c r="D12" s="17">
        <v>34804778</v>
      </c>
      <c r="E12" s="18">
        <f t="shared" si="2"/>
        <v>21</v>
      </c>
      <c r="F12" s="17">
        <v>33351533</v>
      </c>
      <c r="G12" s="18">
        <f t="shared" si="2"/>
        <v>21</v>
      </c>
      <c r="H12" s="17">
        <v>17241986</v>
      </c>
      <c r="I12" s="18">
        <f t="shared" si="3"/>
        <v>25</v>
      </c>
      <c r="J12" s="128">
        <v>0.78</v>
      </c>
      <c r="K12" s="129">
        <f t="shared" si="4"/>
        <v>35</v>
      </c>
      <c r="L12" s="128">
        <v>94.287901911426772</v>
      </c>
      <c r="M12" s="129">
        <f t="shared" si="5"/>
        <v>51</v>
      </c>
      <c r="N12" s="148">
        <v>3.1</v>
      </c>
      <c r="O12" s="129">
        <f t="shared" si="6"/>
        <v>12</v>
      </c>
      <c r="P12" s="139">
        <v>40.4</v>
      </c>
      <c r="Q12" s="129">
        <f t="shared" si="7"/>
        <v>30</v>
      </c>
      <c r="R12" s="17">
        <v>80070</v>
      </c>
      <c r="S12" s="18">
        <f t="shared" si="8"/>
        <v>27</v>
      </c>
      <c r="T12" s="95">
        <v>193.05</v>
      </c>
      <c r="U12" s="93">
        <f t="shared" si="8"/>
        <v>3</v>
      </c>
      <c r="V12" s="20">
        <f t="shared" si="9"/>
        <v>414.76301476301472</v>
      </c>
      <c r="W12" s="18">
        <f t="shared" si="10"/>
        <v>53</v>
      </c>
      <c r="X12" s="21">
        <f t="shared" si="0"/>
        <v>434679.38054202573</v>
      </c>
      <c r="Y12" s="22">
        <f t="shared" si="11"/>
        <v>8</v>
      </c>
      <c r="Z12" s="23">
        <f t="shared" si="1"/>
        <v>416529.69901336328</v>
      </c>
      <c r="AA12" s="18">
        <f t="shared" si="11"/>
        <v>8</v>
      </c>
    </row>
    <row r="13" spans="2:27" x14ac:dyDescent="0.15">
      <c r="B13" s="15" t="s">
        <v>18</v>
      </c>
      <c r="C13" s="16" t="s">
        <v>19</v>
      </c>
      <c r="D13" s="17">
        <v>42760661</v>
      </c>
      <c r="E13" s="18">
        <f t="shared" si="2"/>
        <v>16</v>
      </c>
      <c r="F13" s="17">
        <v>38842525</v>
      </c>
      <c r="G13" s="18">
        <f t="shared" si="2"/>
        <v>18</v>
      </c>
      <c r="H13" s="17">
        <v>24342013</v>
      </c>
      <c r="I13" s="18">
        <f t="shared" si="3"/>
        <v>17</v>
      </c>
      <c r="J13" s="128">
        <v>0.75</v>
      </c>
      <c r="K13" s="129">
        <f t="shared" si="4"/>
        <v>44</v>
      </c>
      <c r="L13" s="128">
        <v>88.875579636504867</v>
      </c>
      <c r="M13" s="129">
        <f t="shared" si="5"/>
        <v>18</v>
      </c>
      <c r="N13" s="148">
        <v>6</v>
      </c>
      <c r="O13" s="129">
        <f t="shared" si="6"/>
        <v>40</v>
      </c>
      <c r="P13" s="139" t="s">
        <v>126</v>
      </c>
      <c r="Q13" s="129" t="str">
        <f t="shared" si="7"/>
        <v/>
      </c>
      <c r="R13" s="17">
        <v>113754</v>
      </c>
      <c r="S13" s="18">
        <f t="shared" si="8"/>
        <v>20</v>
      </c>
      <c r="T13" s="19">
        <v>133.30000000000001</v>
      </c>
      <c r="U13" s="18">
        <f t="shared" si="8"/>
        <v>7</v>
      </c>
      <c r="V13" s="20">
        <f t="shared" si="9"/>
        <v>853.36834208552136</v>
      </c>
      <c r="W13" s="18">
        <f t="shared" si="10"/>
        <v>45</v>
      </c>
      <c r="X13" s="21">
        <f t="shared" si="0"/>
        <v>375904.68027497933</v>
      </c>
      <c r="Y13" s="22">
        <f t="shared" si="11"/>
        <v>16</v>
      </c>
      <c r="Z13" s="23">
        <f t="shared" si="1"/>
        <v>341460.73984211544</v>
      </c>
      <c r="AA13" s="18">
        <f t="shared" si="11"/>
        <v>19</v>
      </c>
    </row>
    <row r="14" spans="2:27" x14ac:dyDescent="0.15">
      <c r="B14" s="15" t="s">
        <v>20</v>
      </c>
      <c r="C14" s="16" t="s">
        <v>21</v>
      </c>
      <c r="D14" s="17">
        <v>30341968</v>
      </c>
      <c r="E14" s="18">
        <f t="shared" si="2"/>
        <v>26</v>
      </c>
      <c r="F14" s="17">
        <v>28080199</v>
      </c>
      <c r="G14" s="18">
        <f t="shared" si="2"/>
        <v>27</v>
      </c>
      <c r="H14" s="17">
        <v>17172238</v>
      </c>
      <c r="I14" s="18">
        <f t="shared" si="3"/>
        <v>26</v>
      </c>
      <c r="J14" s="128">
        <v>0.76</v>
      </c>
      <c r="K14" s="129">
        <f t="shared" si="4"/>
        <v>40</v>
      </c>
      <c r="L14" s="128">
        <v>89.664442410404675</v>
      </c>
      <c r="M14" s="129">
        <f t="shared" si="5"/>
        <v>24</v>
      </c>
      <c r="N14" s="148">
        <v>4.2</v>
      </c>
      <c r="O14" s="129">
        <f t="shared" si="6"/>
        <v>21</v>
      </c>
      <c r="P14" s="139" t="s">
        <v>126</v>
      </c>
      <c r="Q14" s="129" t="str">
        <f t="shared" si="7"/>
        <v/>
      </c>
      <c r="R14" s="17">
        <v>78707</v>
      </c>
      <c r="S14" s="18">
        <f t="shared" si="8"/>
        <v>28</v>
      </c>
      <c r="T14" s="19">
        <v>89.69</v>
      </c>
      <c r="U14" s="18">
        <f t="shared" si="8"/>
        <v>9</v>
      </c>
      <c r="V14" s="20">
        <f t="shared" si="9"/>
        <v>877.54487679785927</v>
      </c>
      <c r="W14" s="18">
        <f t="shared" si="10"/>
        <v>44</v>
      </c>
      <c r="X14" s="21">
        <f t="shared" si="0"/>
        <v>385505.32989441854</v>
      </c>
      <c r="Y14" s="22">
        <f t="shared" si="11"/>
        <v>14</v>
      </c>
      <c r="Z14" s="23">
        <f t="shared" si="1"/>
        <v>356768.76262594177</v>
      </c>
      <c r="AA14" s="18">
        <f t="shared" si="11"/>
        <v>15</v>
      </c>
    </row>
    <row r="15" spans="2:27" x14ac:dyDescent="0.15">
      <c r="B15" s="15" t="s">
        <v>22</v>
      </c>
      <c r="C15" s="16" t="s">
        <v>23</v>
      </c>
      <c r="D15" s="17">
        <v>31465163</v>
      </c>
      <c r="E15" s="18">
        <f t="shared" si="2"/>
        <v>23</v>
      </c>
      <c r="F15" s="17">
        <v>30076267</v>
      </c>
      <c r="G15" s="18">
        <f t="shared" si="2"/>
        <v>23</v>
      </c>
      <c r="H15" s="17">
        <v>17335270</v>
      </c>
      <c r="I15" s="18">
        <f t="shared" si="3"/>
        <v>24</v>
      </c>
      <c r="J15" s="128">
        <v>0.86</v>
      </c>
      <c r="K15" s="129">
        <f t="shared" si="4"/>
        <v>23</v>
      </c>
      <c r="L15" s="128">
        <v>92.000527913481662</v>
      </c>
      <c r="M15" s="129">
        <f t="shared" si="5"/>
        <v>36</v>
      </c>
      <c r="N15" s="148">
        <v>3.5</v>
      </c>
      <c r="O15" s="129">
        <f t="shared" si="6"/>
        <v>15</v>
      </c>
      <c r="P15" s="139">
        <v>29.9</v>
      </c>
      <c r="Q15" s="129">
        <f t="shared" si="7"/>
        <v>26</v>
      </c>
      <c r="R15" s="17">
        <v>90188</v>
      </c>
      <c r="S15" s="18">
        <f t="shared" si="8"/>
        <v>23</v>
      </c>
      <c r="T15" s="19">
        <v>65.349999999999994</v>
      </c>
      <c r="U15" s="18">
        <f t="shared" si="8"/>
        <v>15</v>
      </c>
      <c r="V15" s="20">
        <f t="shared" si="9"/>
        <v>1380.0765110941088</v>
      </c>
      <c r="W15" s="18">
        <f t="shared" si="10"/>
        <v>36</v>
      </c>
      <c r="X15" s="21">
        <f t="shared" si="0"/>
        <v>348884.14201445866</v>
      </c>
      <c r="Y15" s="22">
        <f t="shared" si="11"/>
        <v>29</v>
      </c>
      <c r="Z15" s="23">
        <f t="shared" si="1"/>
        <v>333484.13314409897</v>
      </c>
      <c r="AA15" s="18">
        <f t="shared" si="11"/>
        <v>25</v>
      </c>
    </row>
    <row r="16" spans="2:27" x14ac:dyDescent="0.15">
      <c r="B16" s="15" t="s">
        <v>24</v>
      </c>
      <c r="C16" s="16" t="s">
        <v>25</v>
      </c>
      <c r="D16" s="17">
        <v>72098635</v>
      </c>
      <c r="E16" s="18">
        <f t="shared" si="2"/>
        <v>7</v>
      </c>
      <c r="F16" s="17">
        <v>69126076</v>
      </c>
      <c r="G16" s="18">
        <f t="shared" si="2"/>
        <v>7</v>
      </c>
      <c r="H16" s="17">
        <v>42623602</v>
      </c>
      <c r="I16" s="18">
        <f t="shared" si="3"/>
        <v>7</v>
      </c>
      <c r="J16" s="128">
        <v>0.78</v>
      </c>
      <c r="K16" s="129">
        <f t="shared" si="4"/>
        <v>35</v>
      </c>
      <c r="L16" s="128">
        <v>92.907774217488935</v>
      </c>
      <c r="M16" s="129">
        <f t="shared" si="5"/>
        <v>39</v>
      </c>
      <c r="N16" s="148">
        <v>5</v>
      </c>
      <c r="O16" s="129">
        <f t="shared" si="6"/>
        <v>30</v>
      </c>
      <c r="P16" s="139">
        <v>31.7</v>
      </c>
      <c r="Q16" s="129">
        <f t="shared" si="7"/>
        <v>28</v>
      </c>
      <c r="R16" s="17">
        <v>235716</v>
      </c>
      <c r="S16" s="18">
        <f t="shared" si="8"/>
        <v>7</v>
      </c>
      <c r="T16" s="19">
        <v>66</v>
      </c>
      <c r="U16" s="18">
        <f t="shared" si="8"/>
        <v>14</v>
      </c>
      <c r="V16" s="20">
        <f t="shared" si="9"/>
        <v>3571.4545454545455</v>
      </c>
      <c r="W16" s="18">
        <f t="shared" si="10"/>
        <v>18</v>
      </c>
      <c r="X16" s="21">
        <f t="shared" si="0"/>
        <v>305870.77245498821</v>
      </c>
      <c r="Y16" s="22">
        <f t="shared" si="11"/>
        <v>49</v>
      </c>
      <c r="Z16" s="23">
        <f t="shared" si="1"/>
        <v>293260.00780600385</v>
      </c>
      <c r="AA16" s="18">
        <f t="shared" si="11"/>
        <v>48</v>
      </c>
    </row>
    <row r="17" spans="2:27" x14ac:dyDescent="0.15">
      <c r="B17" s="15" t="s">
        <v>26</v>
      </c>
      <c r="C17" s="16" t="s">
        <v>27</v>
      </c>
      <c r="D17" s="17">
        <v>44725392</v>
      </c>
      <c r="E17" s="18">
        <f t="shared" si="2"/>
        <v>15</v>
      </c>
      <c r="F17" s="17">
        <v>42600043</v>
      </c>
      <c r="G17" s="18">
        <f t="shared" si="2"/>
        <v>15</v>
      </c>
      <c r="H17" s="17">
        <v>27283945</v>
      </c>
      <c r="I17" s="18">
        <f t="shared" si="3"/>
        <v>14</v>
      </c>
      <c r="J17" s="128">
        <v>0.9</v>
      </c>
      <c r="K17" s="129">
        <f t="shared" si="4"/>
        <v>16</v>
      </c>
      <c r="L17" s="128">
        <v>91.924310392562475</v>
      </c>
      <c r="M17" s="129">
        <f t="shared" si="5"/>
        <v>35</v>
      </c>
      <c r="N17" s="148">
        <v>3.6</v>
      </c>
      <c r="O17" s="129">
        <f t="shared" si="6"/>
        <v>16</v>
      </c>
      <c r="P17" s="139">
        <v>13.9</v>
      </c>
      <c r="Q17" s="129">
        <f t="shared" si="7"/>
        <v>14</v>
      </c>
      <c r="R17" s="17">
        <v>152487</v>
      </c>
      <c r="S17" s="18">
        <f t="shared" si="8"/>
        <v>12</v>
      </c>
      <c r="T17" s="19">
        <v>48.99</v>
      </c>
      <c r="U17" s="18">
        <f t="shared" si="8"/>
        <v>24</v>
      </c>
      <c r="V17" s="20">
        <f t="shared" si="9"/>
        <v>3112.614819350888</v>
      </c>
      <c r="W17" s="18">
        <f t="shared" si="10"/>
        <v>22</v>
      </c>
      <c r="X17" s="21">
        <f t="shared" si="0"/>
        <v>293306.26217316889</v>
      </c>
      <c r="Y17" s="22">
        <f t="shared" si="11"/>
        <v>58</v>
      </c>
      <c r="Z17" s="23">
        <f t="shared" si="1"/>
        <v>279368.35926997056</v>
      </c>
      <c r="AA17" s="18">
        <f t="shared" si="11"/>
        <v>57</v>
      </c>
    </row>
    <row r="18" spans="2:27" x14ac:dyDescent="0.15">
      <c r="B18" s="15" t="s">
        <v>28</v>
      </c>
      <c r="C18" s="16" t="s">
        <v>29</v>
      </c>
      <c r="D18" s="17">
        <v>19162445</v>
      </c>
      <c r="E18" s="18">
        <f t="shared" si="2"/>
        <v>37</v>
      </c>
      <c r="F18" s="17">
        <v>18124722</v>
      </c>
      <c r="G18" s="18">
        <f t="shared" si="2"/>
        <v>37</v>
      </c>
      <c r="H18" s="17">
        <v>11068604</v>
      </c>
      <c r="I18" s="18">
        <f t="shared" si="3"/>
        <v>37</v>
      </c>
      <c r="J18" s="128">
        <v>0.79</v>
      </c>
      <c r="K18" s="129">
        <f t="shared" si="4"/>
        <v>34</v>
      </c>
      <c r="L18" s="128">
        <v>94.393203015863975</v>
      </c>
      <c r="M18" s="129">
        <f t="shared" si="5"/>
        <v>53</v>
      </c>
      <c r="N18" s="148">
        <v>9.5</v>
      </c>
      <c r="O18" s="129">
        <f t="shared" si="6"/>
        <v>60</v>
      </c>
      <c r="P18" s="139">
        <v>102.2</v>
      </c>
      <c r="Q18" s="129">
        <f t="shared" si="7"/>
        <v>52</v>
      </c>
      <c r="R18" s="17">
        <v>55243</v>
      </c>
      <c r="S18" s="18">
        <f t="shared" si="8"/>
        <v>38</v>
      </c>
      <c r="T18" s="19">
        <v>58.64</v>
      </c>
      <c r="U18" s="18">
        <f t="shared" si="8"/>
        <v>21</v>
      </c>
      <c r="V18" s="20">
        <f t="shared" si="9"/>
        <v>942.07025920873127</v>
      </c>
      <c r="W18" s="18">
        <f t="shared" si="10"/>
        <v>43</v>
      </c>
      <c r="X18" s="21">
        <f t="shared" si="0"/>
        <v>346875.53174157813</v>
      </c>
      <c r="Y18" s="22">
        <f t="shared" si="11"/>
        <v>30</v>
      </c>
      <c r="Z18" s="23">
        <f t="shared" si="1"/>
        <v>328090.83503792336</v>
      </c>
      <c r="AA18" s="18">
        <f t="shared" si="11"/>
        <v>29</v>
      </c>
    </row>
    <row r="19" spans="2:27" x14ac:dyDescent="0.15">
      <c r="B19" s="24" t="s">
        <v>30</v>
      </c>
      <c r="C19" s="25" t="s">
        <v>31</v>
      </c>
      <c r="D19" s="26">
        <v>37600076</v>
      </c>
      <c r="E19" s="27">
        <f t="shared" si="2"/>
        <v>20</v>
      </c>
      <c r="F19" s="26">
        <v>35422049</v>
      </c>
      <c r="G19" s="27">
        <f t="shared" si="2"/>
        <v>20</v>
      </c>
      <c r="H19" s="26">
        <v>24263030</v>
      </c>
      <c r="I19" s="27">
        <f t="shared" si="3"/>
        <v>18</v>
      </c>
      <c r="J19" s="130">
        <v>0.72</v>
      </c>
      <c r="K19" s="125">
        <f t="shared" si="4"/>
        <v>45</v>
      </c>
      <c r="L19" s="130">
        <v>92.644851009018382</v>
      </c>
      <c r="M19" s="125">
        <f t="shared" si="5"/>
        <v>38</v>
      </c>
      <c r="N19" s="149">
        <v>4.0999999999999996</v>
      </c>
      <c r="O19" s="125">
        <f t="shared" si="6"/>
        <v>19</v>
      </c>
      <c r="P19" s="140">
        <v>15.9</v>
      </c>
      <c r="Q19" s="125">
        <f t="shared" si="7"/>
        <v>17</v>
      </c>
      <c r="R19" s="26">
        <v>119029</v>
      </c>
      <c r="S19" s="27">
        <f t="shared" si="8"/>
        <v>18</v>
      </c>
      <c r="T19" s="28">
        <v>67.44</v>
      </c>
      <c r="U19" s="27">
        <f t="shared" si="8"/>
        <v>13</v>
      </c>
      <c r="V19" s="29">
        <f t="shared" si="9"/>
        <v>1764.9614472123369</v>
      </c>
      <c r="W19" s="27">
        <f t="shared" si="10"/>
        <v>33</v>
      </c>
      <c r="X19" s="30">
        <f t="shared" si="0"/>
        <v>315890.0436028195</v>
      </c>
      <c r="Y19" s="31">
        <f t="shared" si="11"/>
        <v>44</v>
      </c>
      <c r="Z19" s="32">
        <f t="shared" si="1"/>
        <v>297591.75495047425</v>
      </c>
      <c r="AA19" s="27">
        <f t="shared" si="11"/>
        <v>44</v>
      </c>
    </row>
    <row r="20" spans="2:27" x14ac:dyDescent="0.15">
      <c r="B20" s="15" t="s">
        <v>32</v>
      </c>
      <c r="C20" s="16" t="s">
        <v>33</v>
      </c>
      <c r="D20" s="17">
        <v>51504063</v>
      </c>
      <c r="E20" s="18">
        <f t="shared" si="2"/>
        <v>13</v>
      </c>
      <c r="F20" s="17">
        <v>48375774</v>
      </c>
      <c r="G20" s="18">
        <f t="shared" si="2"/>
        <v>13</v>
      </c>
      <c r="H20" s="17">
        <v>29926441</v>
      </c>
      <c r="I20" s="18">
        <f t="shared" si="3"/>
        <v>11</v>
      </c>
      <c r="J20" s="128">
        <v>0.76</v>
      </c>
      <c r="K20" s="129">
        <f t="shared" si="4"/>
        <v>40</v>
      </c>
      <c r="L20" s="128">
        <v>84.841161553936303</v>
      </c>
      <c r="M20" s="129">
        <f t="shared" si="5"/>
        <v>6</v>
      </c>
      <c r="N20" s="96">
        <v>0</v>
      </c>
      <c r="O20" s="93">
        <f t="shared" si="6"/>
        <v>1</v>
      </c>
      <c r="P20" s="139" t="s">
        <v>126</v>
      </c>
      <c r="Q20" s="129" t="str">
        <f t="shared" si="7"/>
        <v/>
      </c>
      <c r="R20" s="17">
        <v>144375</v>
      </c>
      <c r="S20" s="18">
        <f t="shared" si="8"/>
        <v>14</v>
      </c>
      <c r="T20" s="19">
        <v>138.37</v>
      </c>
      <c r="U20" s="18">
        <f t="shared" si="8"/>
        <v>6</v>
      </c>
      <c r="V20" s="20">
        <f t="shared" si="9"/>
        <v>1043.3981354339812</v>
      </c>
      <c r="W20" s="18">
        <f t="shared" si="10"/>
        <v>41</v>
      </c>
      <c r="X20" s="21">
        <f t="shared" si="0"/>
        <v>356738.0987012987</v>
      </c>
      <c r="Y20" s="22">
        <f t="shared" si="11"/>
        <v>20</v>
      </c>
      <c r="Z20" s="23">
        <f t="shared" si="1"/>
        <v>335070.29610389611</v>
      </c>
      <c r="AA20" s="18">
        <f t="shared" si="11"/>
        <v>24</v>
      </c>
    </row>
    <row r="21" spans="2:27" x14ac:dyDescent="0.15">
      <c r="B21" s="24" t="s">
        <v>34</v>
      </c>
      <c r="C21" s="25" t="s">
        <v>35</v>
      </c>
      <c r="D21" s="26">
        <v>63340303</v>
      </c>
      <c r="E21" s="27">
        <f t="shared" si="2"/>
        <v>9</v>
      </c>
      <c r="F21" s="26">
        <v>61126577</v>
      </c>
      <c r="G21" s="27">
        <f t="shared" si="2"/>
        <v>9</v>
      </c>
      <c r="H21" s="26">
        <v>37568451</v>
      </c>
      <c r="I21" s="27">
        <f t="shared" si="3"/>
        <v>9</v>
      </c>
      <c r="J21" s="130">
        <v>0.9</v>
      </c>
      <c r="K21" s="125">
        <f t="shared" si="4"/>
        <v>16</v>
      </c>
      <c r="L21" s="130">
        <v>95.409220734336188</v>
      </c>
      <c r="M21" s="125">
        <f t="shared" si="5"/>
        <v>60</v>
      </c>
      <c r="N21" s="149">
        <v>4.4000000000000004</v>
      </c>
      <c r="O21" s="125">
        <f t="shared" si="6"/>
        <v>26</v>
      </c>
      <c r="P21" s="140">
        <v>24</v>
      </c>
      <c r="Q21" s="125">
        <f t="shared" si="7"/>
        <v>19</v>
      </c>
      <c r="R21" s="26">
        <v>228480</v>
      </c>
      <c r="S21" s="27">
        <f t="shared" si="8"/>
        <v>8</v>
      </c>
      <c r="T21" s="28">
        <v>45.51</v>
      </c>
      <c r="U21" s="27">
        <f t="shared" si="8"/>
        <v>27</v>
      </c>
      <c r="V21" s="29">
        <f t="shared" si="9"/>
        <v>5020.4350692155576</v>
      </c>
      <c r="W21" s="27">
        <f t="shared" si="10"/>
        <v>13</v>
      </c>
      <c r="X21" s="30">
        <f t="shared" si="0"/>
        <v>277224.7155112045</v>
      </c>
      <c r="Y21" s="31">
        <f t="shared" si="11"/>
        <v>60</v>
      </c>
      <c r="Z21" s="124">
        <f t="shared" si="1"/>
        <v>267535.78869047621</v>
      </c>
      <c r="AA21" s="125">
        <f t="shared" si="11"/>
        <v>60</v>
      </c>
    </row>
    <row r="22" spans="2:27" x14ac:dyDescent="0.15">
      <c r="B22" s="15" t="s">
        <v>36</v>
      </c>
      <c r="C22" s="16" t="s">
        <v>37</v>
      </c>
      <c r="D22" s="17">
        <v>74082800</v>
      </c>
      <c r="E22" s="18">
        <f t="shared" si="2"/>
        <v>6</v>
      </c>
      <c r="F22" s="17">
        <v>70245360</v>
      </c>
      <c r="G22" s="18">
        <f t="shared" si="2"/>
        <v>6</v>
      </c>
      <c r="H22" s="17">
        <v>43334145</v>
      </c>
      <c r="I22" s="18">
        <f t="shared" si="3"/>
        <v>6</v>
      </c>
      <c r="J22" s="128">
        <v>0.91</v>
      </c>
      <c r="K22" s="129">
        <f t="shared" si="4"/>
        <v>14</v>
      </c>
      <c r="L22" s="128">
        <v>91.604543147076171</v>
      </c>
      <c r="M22" s="129">
        <f t="shared" si="5"/>
        <v>33</v>
      </c>
      <c r="N22" s="148">
        <v>4.2</v>
      </c>
      <c r="O22" s="129">
        <f t="shared" si="6"/>
        <v>21</v>
      </c>
      <c r="P22" s="139">
        <v>2.8</v>
      </c>
      <c r="Q22" s="129">
        <f t="shared" si="7"/>
        <v>6</v>
      </c>
      <c r="R22" s="17">
        <v>247991</v>
      </c>
      <c r="S22" s="18">
        <f t="shared" ref="S22:U37" si="12">RANK(R22,R$5:R$67)</f>
        <v>6</v>
      </c>
      <c r="T22" s="19">
        <v>27.46</v>
      </c>
      <c r="U22" s="18">
        <f t="shared" si="12"/>
        <v>44</v>
      </c>
      <c r="V22" s="96">
        <f t="shared" si="9"/>
        <v>9030.9905316824461</v>
      </c>
      <c r="W22" s="93">
        <f t="shared" si="10"/>
        <v>3</v>
      </c>
      <c r="X22" s="21">
        <f t="shared" si="0"/>
        <v>298731.80881564249</v>
      </c>
      <c r="Y22" s="22">
        <f t="shared" si="11"/>
        <v>52</v>
      </c>
      <c r="Z22" s="23">
        <f t="shared" si="1"/>
        <v>283257.69886810408</v>
      </c>
      <c r="AA22" s="18">
        <f t="shared" si="11"/>
        <v>54</v>
      </c>
    </row>
    <row r="23" spans="2:27" x14ac:dyDescent="0.15">
      <c r="B23" s="15" t="s">
        <v>38</v>
      </c>
      <c r="C23" s="16" t="s">
        <v>39</v>
      </c>
      <c r="D23" s="17">
        <v>104666702</v>
      </c>
      <c r="E23" s="18">
        <f t="shared" si="2"/>
        <v>4</v>
      </c>
      <c r="F23" s="17">
        <v>99382655</v>
      </c>
      <c r="G23" s="18">
        <f t="shared" si="2"/>
        <v>4</v>
      </c>
      <c r="H23" s="17">
        <v>59251684</v>
      </c>
      <c r="I23" s="18">
        <f t="shared" si="3"/>
        <v>4</v>
      </c>
      <c r="J23" s="128">
        <v>0.93</v>
      </c>
      <c r="K23" s="129">
        <f t="shared" si="4"/>
        <v>11</v>
      </c>
      <c r="L23" s="128">
        <v>89.54675256271419</v>
      </c>
      <c r="M23" s="129">
        <f t="shared" si="5"/>
        <v>22</v>
      </c>
      <c r="N23" s="148">
        <v>7</v>
      </c>
      <c r="O23" s="129">
        <f t="shared" si="6"/>
        <v>47</v>
      </c>
      <c r="P23" s="139">
        <v>37.6</v>
      </c>
      <c r="Q23" s="129">
        <f t="shared" si="7"/>
        <v>29</v>
      </c>
      <c r="R23" s="17">
        <v>340862</v>
      </c>
      <c r="S23" s="18">
        <f t="shared" si="12"/>
        <v>5</v>
      </c>
      <c r="T23" s="19">
        <v>60.24</v>
      </c>
      <c r="U23" s="18">
        <f t="shared" si="12"/>
        <v>20</v>
      </c>
      <c r="V23" s="20">
        <f t="shared" si="9"/>
        <v>5658.3997343957499</v>
      </c>
      <c r="W23" s="18">
        <f t="shared" si="10"/>
        <v>11</v>
      </c>
      <c r="X23" s="21">
        <f t="shared" si="0"/>
        <v>307064.74174299277</v>
      </c>
      <c r="Y23" s="22">
        <f t="shared" si="11"/>
        <v>47</v>
      </c>
      <c r="Z23" s="23">
        <f t="shared" si="1"/>
        <v>291562.72919832659</v>
      </c>
      <c r="AA23" s="18">
        <f t="shared" si="11"/>
        <v>49</v>
      </c>
    </row>
    <row r="24" spans="2:27" x14ac:dyDescent="0.15">
      <c r="B24" s="15" t="s">
        <v>40</v>
      </c>
      <c r="C24" s="16" t="s">
        <v>41</v>
      </c>
      <c r="D24" s="17">
        <v>25140304</v>
      </c>
      <c r="E24" s="18">
        <f t="shared" si="2"/>
        <v>32</v>
      </c>
      <c r="F24" s="17">
        <v>23339284</v>
      </c>
      <c r="G24" s="18">
        <f t="shared" si="2"/>
        <v>32</v>
      </c>
      <c r="H24" s="17">
        <v>14136407</v>
      </c>
      <c r="I24" s="18">
        <f t="shared" si="3"/>
        <v>30</v>
      </c>
      <c r="J24" s="128">
        <v>0.86</v>
      </c>
      <c r="K24" s="129">
        <f t="shared" si="4"/>
        <v>23</v>
      </c>
      <c r="L24" s="128">
        <v>84.648309775534486</v>
      </c>
      <c r="M24" s="129">
        <f t="shared" si="5"/>
        <v>5</v>
      </c>
      <c r="N24" s="148">
        <v>3.3</v>
      </c>
      <c r="O24" s="129">
        <f t="shared" si="6"/>
        <v>14</v>
      </c>
      <c r="P24" s="139">
        <v>1</v>
      </c>
      <c r="Q24" s="129">
        <f t="shared" si="7"/>
        <v>2</v>
      </c>
      <c r="R24" s="17">
        <v>74576</v>
      </c>
      <c r="S24" s="18">
        <f t="shared" si="12"/>
        <v>31</v>
      </c>
      <c r="T24" s="103">
        <v>5.1100000000000003</v>
      </c>
      <c r="U24" s="101">
        <f t="shared" si="12"/>
        <v>63</v>
      </c>
      <c r="V24" s="96">
        <f t="shared" si="9"/>
        <v>14594.12915851272</v>
      </c>
      <c r="W24" s="93">
        <f t="shared" si="10"/>
        <v>1</v>
      </c>
      <c r="X24" s="21">
        <f t="shared" si="0"/>
        <v>337109.84767217335</v>
      </c>
      <c r="Y24" s="22">
        <f t="shared" si="11"/>
        <v>34</v>
      </c>
      <c r="Z24" s="23">
        <f t="shared" si="1"/>
        <v>312959.7189444325</v>
      </c>
      <c r="AA24" s="18">
        <f t="shared" si="11"/>
        <v>37</v>
      </c>
    </row>
    <row r="25" spans="2:27" x14ac:dyDescent="0.15">
      <c r="B25" s="15" t="s">
        <v>42</v>
      </c>
      <c r="C25" s="16" t="s">
        <v>43</v>
      </c>
      <c r="D25" s="17">
        <v>54906802</v>
      </c>
      <c r="E25" s="18">
        <f t="shared" si="2"/>
        <v>11</v>
      </c>
      <c r="F25" s="17">
        <v>51588479</v>
      </c>
      <c r="G25" s="18">
        <f t="shared" si="2"/>
        <v>11</v>
      </c>
      <c r="H25" s="17">
        <v>28915414</v>
      </c>
      <c r="I25" s="18">
        <f t="shared" si="3"/>
        <v>13</v>
      </c>
      <c r="J25" s="95">
        <v>1.23</v>
      </c>
      <c r="K25" s="93">
        <f t="shared" si="4"/>
        <v>1</v>
      </c>
      <c r="L25" s="128">
        <v>88.955842284578466</v>
      </c>
      <c r="M25" s="129">
        <f t="shared" si="5"/>
        <v>19</v>
      </c>
      <c r="N25" s="148">
        <v>4.3</v>
      </c>
      <c r="O25" s="129">
        <f t="shared" si="6"/>
        <v>23</v>
      </c>
      <c r="P25" s="139">
        <v>30.9</v>
      </c>
      <c r="Q25" s="129">
        <f t="shared" si="7"/>
        <v>27</v>
      </c>
      <c r="R25" s="17">
        <v>138738</v>
      </c>
      <c r="S25" s="18">
        <f t="shared" si="12"/>
        <v>16</v>
      </c>
      <c r="T25" s="19">
        <v>18.190000000000001</v>
      </c>
      <c r="U25" s="18">
        <f t="shared" si="12"/>
        <v>53</v>
      </c>
      <c r="V25" s="20">
        <f t="shared" si="9"/>
        <v>7627.1577789994499</v>
      </c>
      <c r="W25" s="18">
        <f t="shared" si="10"/>
        <v>6</v>
      </c>
      <c r="X25" s="21">
        <f t="shared" si="0"/>
        <v>395758.9268981822</v>
      </c>
      <c r="Y25" s="22">
        <f t="shared" si="11"/>
        <v>13</v>
      </c>
      <c r="Z25" s="23">
        <f t="shared" si="1"/>
        <v>371841.01688073925</v>
      </c>
      <c r="AA25" s="18">
        <f t="shared" si="11"/>
        <v>13</v>
      </c>
    </row>
    <row r="26" spans="2:27" x14ac:dyDescent="0.15">
      <c r="B26" s="15" t="s">
        <v>44</v>
      </c>
      <c r="C26" s="16" t="s">
        <v>45</v>
      </c>
      <c r="D26" s="17">
        <v>40870326</v>
      </c>
      <c r="E26" s="18">
        <f t="shared" si="2"/>
        <v>18</v>
      </c>
      <c r="F26" s="17">
        <v>39705072</v>
      </c>
      <c r="G26" s="18">
        <f t="shared" si="2"/>
        <v>17</v>
      </c>
      <c r="H26" s="17">
        <v>25508205</v>
      </c>
      <c r="I26" s="18">
        <f t="shared" si="3"/>
        <v>15</v>
      </c>
      <c r="J26" s="128">
        <v>0.93</v>
      </c>
      <c r="K26" s="129">
        <f t="shared" si="4"/>
        <v>11</v>
      </c>
      <c r="L26" s="103">
        <v>95.650015062322467</v>
      </c>
      <c r="M26" s="101">
        <f t="shared" si="5"/>
        <v>61</v>
      </c>
      <c r="N26" s="96">
        <v>0.7</v>
      </c>
      <c r="O26" s="93">
        <f t="shared" si="6"/>
        <v>3</v>
      </c>
      <c r="P26" s="139">
        <v>4.5</v>
      </c>
      <c r="Q26" s="129">
        <f t="shared" si="7"/>
        <v>8</v>
      </c>
      <c r="R26" s="17">
        <v>148723</v>
      </c>
      <c r="S26" s="18">
        <f t="shared" si="12"/>
        <v>13</v>
      </c>
      <c r="T26" s="19">
        <v>44.69</v>
      </c>
      <c r="U26" s="18">
        <f t="shared" si="12"/>
        <v>28</v>
      </c>
      <c r="V26" s="20">
        <f t="shared" si="9"/>
        <v>3327.8809577086599</v>
      </c>
      <c r="W26" s="18">
        <f t="shared" si="10"/>
        <v>20</v>
      </c>
      <c r="X26" s="112">
        <f t="shared" si="0"/>
        <v>274808.37530173542</v>
      </c>
      <c r="Y26" s="113">
        <f t="shared" si="11"/>
        <v>61</v>
      </c>
      <c r="Z26" s="118">
        <f t="shared" si="1"/>
        <v>266973.3128029962</v>
      </c>
      <c r="AA26" s="101">
        <f t="shared" si="11"/>
        <v>61</v>
      </c>
    </row>
    <row r="27" spans="2:27" x14ac:dyDescent="0.15">
      <c r="B27" s="15" t="s">
        <v>46</v>
      </c>
      <c r="C27" s="16" t="s">
        <v>47</v>
      </c>
      <c r="D27" s="17">
        <v>41429044</v>
      </c>
      <c r="E27" s="18">
        <f t="shared" si="2"/>
        <v>17</v>
      </c>
      <c r="F27" s="17">
        <v>40294955</v>
      </c>
      <c r="G27" s="18">
        <f t="shared" si="2"/>
        <v>16</v>
      </c>
      <c r="H27" s="17">
        <v>23867884</v>
      </c>
      <c r="I27" s="18">
        <f t="shared" si="3"/>
        <v>19</v>
      </c>
      <c r="J27" s="128">
        <v>0.98</v>
      </c>
      <c r="K27" s="129">
        <f t="shared" si="4"/>
        <v>5</v>
      </c>
      <c r="L27" s="128">
        <v>93.831025598386589</v>
      </c>
      <c r="M27" s="129">
        <f t="shared" si="5"/>
        <v>47</v>
      </c>
      <c r="N27" s="148">
        <v>4.0999999999999996</v>
      </c>
      <c r="O27" s="129">
        <f t="shared" si="6"/>
        <v>19</v>
      </c>
      <c r="P27" s="139">
        <v>26.6</v>
      </c>
      <c r="Q27" s="129">
        <f t="shared" si="7"/>
        <v>24</v>
      </c>
      <c r="R27" s="17">
        <v>138442</v>
      </c>
      <c r="S27" s="18">
        <f t="shared" si="12"/>
        <v>17</v>
      </c>
      <c r="T27" s="19">
        <v>18.34</v>
      </c>
      <c r="U27" s="18">
        <f t="shared" si="12"/>
        <v>52</v>
      </c>
      <c r="V27" s="20">
        <f t="shared" si="9"/>
        <v>7548.6368593238822</v>
      </c>
      <c r="W27" s="18">
        <f t="shared" si="10"/>
        <v>7</v>
      </c>
      <c r="X27" s="21">
        <f t="shared" si="0"/>
        <v>299251.99000303377</v>
      </c>
      <c r="Y27" s="22">
        <f t="shared" si="11"/>
        <v>51</v>
      </c>
      <c r="Z27" s="23">
        <f t="shared" si="1"/>
        <v>291060.19127143495</v>
      </c>
      <c r="AA27" s="18">
        <f t="shared" si="11"/>
        <v>50</v>
      </c>
    </row>
    <row r="28" spans="2:27" x14ac:dyDescent="0.15">
      <c r="B28" s="15" t="s">
        <v>48</v>
      </c>
      <c r="C28" s="16" t="s">
        <v>49</v>
      </c>
      <c r="D28" s="17">
        <v>23881684</v>
      </c>
      <c r="E28" s="18">
        <f t="shared" si="2"/>
        <v>33</v>
      </c>
      <c r="F28" s="17">
        <v>22052335</v>
      </c>
      <c r="G28" s="18">
        <f t="shared" si="2"/>
        <v>33</v>
      </c>
      <c r="H28" s="17">
        <v>13898236</v>
      </c>
      <c r="I28" s="18">
        <f t="shared" si="3"/>
        <v>31</v>
      </c>
      <c r="J28" s="128">
        <v>0.85</v>
      </c>
      <c r="K28" s="129">
        <f t="shared" si="4"/>
        <v>26</v>
      </c>
      <c r="L28" s="128">
        <v>93.044668922788574</v>
      </c>
      <c r="M28" s="129">
        <f t="shared" si="5"/>
        <v>41</v>
      </c>
      <c r="N28" s="148">
        <v>1</v>
      </c>
      <c r="O28" s="129">
        <f t="shared" si="6"/>
        <v>4</v>
      </c>
      <c r="P28" s="139" t="s">
        <v>126</v>
      </c>
      <c r="Q28" s="129" t="str">
        <f t="shared" si="7"/>
        <v/>
      </c>
      <c r="R28" s="17">
        <v>76056</v>
      </c>
      <c r="S28" s="18">
        <f t="shared" si="12"/>
        <v>29</v>
      </c>
      <c r="T28" s="103">
        <v>9.0500000000000007</v>
      </c>
      <c r="U28" s="101">
        <f t="shared" si="12"/>
        <v>62</v>
      </c>
      <c r="V28" s="20">
        <f t="shared" si="9"/>
        <v>8403.9779005524852</v>
      </c>
      <c r="W28" s="18">
        <f t="shared" si="10"/>
        <v>4</v>
      </c>
      <c r="X28" s="21">
        <f t="shared" si="0"/>
        <v>314001.31482065847</v>
      </c>
      <c r="Y28" s="22">
        <f t="shared" si="11"/>
        <v>45</v>
      </c>
      <c r="Z28" s="23">
        <f t="shared" si="1"/>
        <v>289948.65625328704</v>
      </c>
      <c r="AA28" s="18">
        <f t="shared" si="11"/>
        <v>51</v>
      </c>
    </row>
    <row r="29" spans="2:27" x14ac:dyDescent="0.15">
      <c r="B29" s="15" t="s">
        <v>50</v>
      </c>
      <c r="C29" s="16" t="s">
        <v>51</v>
      </c>
      <c r="D29" s="17">
        <v>27269952</v>
      </c>
      <c r="E29" s="18">
        <f t="shared" si="2"/>
        <v>29</v>
      </c>
      <c r="F29" s="17">
        <v>25961537</v>
      </c>
      <c r="G29" s="18">
        <f t="shared" si="2"/>
        <v>31</v>
      </c>
      <c r="H29" s="17">
        <v>15185788</v>
      </c>
      <c r="I29" s="18">
        <f t="shared" si="3"/>
        <v>29</v>
      </c>
      <c r="J29" s="95">
        <v>1.02</v>
      </c>
      <c r="K29" s="93">
        <f t="shared" si="4"/>
        <v>3</v>
      </c>
      <c r="L29" s="128">
        <v>89.5161769059536</v>
      </c>
      <c r="M29" s="129">
        <f t="shared" si="5"/>
        <v>21</v>
      </c>
      <c r="N29" s="148">
        <v>2.7</v>
      </c>
      <c r="O29" s="129">
        <f t="shared" si="6"/>
        <v>10</v>
      </c>
      <c r="P29" s="139">
        <v>61.2</v>
      </c>
      <c r="Q29" s="129">
        <f t="shared" si="7"/>
        <v>46</v>
      </c>
      <c r="R29" s="17">
        <v>81724</v>
      </c>
      <c r="S29" s="18">
        <f t="shared" si="12"/>
        <v>26</v>
      </c>
      <c r="T29" s="103">
        <v>11.04</v>
      </c>
      <c r="U29" s="101">
        <f t="shared" si="12"/>
        <v>61</v>
      </c>
      <c r="V29" s="20">
        <f t="shared" si="9"/>
        <v>7402.5362318840589</v>
      </c>
      <c r="W29" s="18">
        <f t="shared" si="10"/>
        <v>8</v>
      </c>
      <c r="X29" s="21">
        <f t="shared" si="0"/>
        <v>333683.52014096227</v>
      </c>
      <c r="Y29" s="22">
        <f t="shared" si="11"/>
        <v>36</v>
      </c>
      <c r="Z29" s="23">
        <f t="shared" si="1"/>
        <v>317673.35176937009</v>
      </c>
      <c r="AA29" s="18">
        <f t="shared" si="11"/>
        <v>34</v>
      </c>
    </row>
    <row r="30" spans="2:27" x14ac:dyDescent="0.15">
      <c r="B30" s="15" t="s">
        <v>52</v>
      </c>
      <c r="C30" s="16" t="s">
        <v>53</v>
      </c>
      <c r="D30" s="17">
        <v>59539150</v>
      </c>
      <c r="E30" s="18">
        <f t="shared" si="2"/>
        <v>10</v>
      </c>
      <c r="F30" s="17">
        <v>56145631</v>
      </c>
      <c r="G30" s="18">
        <f t="shared" si="2"/>
        <v>10</v>
      </c>
      <c r="H30" s="17">
        <v>29078154</v>
      </c>
      <c r="I30" s="18">
        <f t="shared" si="3"/>
        <v>12</v>
      </c>
      <c r="J30" s="128">
        <v>0.91</v>
      </c>
      <c r="K30" s="129">
        <f t="shared" si="4"/>
        <v>14</v>
      </c>
      <c r="L30" s="128">
        <v>94.65778139676388</v>
      </c>
      <c r="M30" s="129">
        <f t="shared" si="5"/>
        <v>57</v>
      </c>
      <c r="N30" s="148">
        <v>6</v>
      </c>
      <c r="O30" s="129">
        <f t="shared" si="6"/>
        <v>40</v>
      </c>
      <c r="P30" s="139">
        <v>56.7</v>
      </c>
      <c r="Q30" s="129">
        <f t="shared" si="7"/>
        <v>44</v>
      </c>
      <c r="R30" s="17">
        <v>165486</v>
      </c>
      <c r="S30" s="18">
        <f t="shared" si="12"/>
        <v>10</v>
      </c>
      <c r="T30" s="19">
        <v>22.78</v>
      </c>
      <c r="U30" s="18">
        <f t="shared" si="12"/>
        <v>49</v>
      </c>
      <c r="V30" s="20">
        <f t="shared" si="9"/>
        <v>7264.5302897278307</v>
      </c>
      <c r="W30" s="18">
        <f t="shared" si="10"/>
        <v>9</v>
      </c>
      <c r="X30" s="21">
        <f t="shared" si="0"/>
        <v>359783.60707250162</v>
      </c>
      <c r="Y30" s="22">
        <f t="shared" si="11"/>
        <v>19</v>
      </c>
      <c r="Z30" s="23">
        <f t="shared" si="1"/>
        <v>339277.22586804925</v>
      </c>
      <c r="AA30" s="18">
        <f t="shared" si="11"/>
        <v>20</v>
      </c>
    </row>
    <row r="31" spans="2:27" x14ac:dyDescent="0.15">
      <c r="B31" s="24" t="s">
        <v>54</v>
      </c>
      <c r="C31" s="25" t="s">
        <v>55</v>
      </c>
      <c r="D31" s="26">
        <v>26791311</v>
      </c>
      <c r="E31" s="27">
        <f t="shared" si="2"/>
        <v>31</v>
      </c>
      <c r="F31" s="26">
        <v>26302148</v>
      </c>
      <c r="G31" s="27">
        <f t="shared" si="2"/>
        <v>29</v>
      </c>
      <c r="H31" s="26">
        <v>13752956</v>
      </c>
      <c r="I31" s="27">
        <f t="shared" si="3"/>
        <v>32</v>
      </c>
      <c r="J31" s="130">
        <v>0.83</v>
      </c>
      <c r="K31" s="125">
        <f t="shared" si="4"/>
        <v>28</v>
      </c>
      <c r="L31" s="130">
        <v>94.210587310552157</v>
      </c>
      <c r="M31" s="125">
        <f t="shared" si="5"/>
        <v>50</v>
      </c>
      <c r="N31" s="149">
        <v>4.3</v>
      </c>
      <c r="O31" s="125">
        <f t="shared" si="6"/>
        <v>23</v>
      </c>
      <c r="P31" s="140">
        <v>42.5</v>
      </c>
      <c r="Q31" s="125">
        <f t="shared" si="7"/>
        <v>35</v>
      </c>
      <c r="R31" s="26">
        <v>75234</v>
      </c>
      <c r="S31" s="27">
        <f t="shared" si="12"/>
        <v>30</v>
      </c>
      <c r="T31" s="28">
        <v>25.35</v>
      </c>
      <c r="U31" s="27">
        <f t="shared" si="12"/>
        <v>47</v>
      </c>
      <c r="V31" s="29">
        <f t="shared" si="9"/>
        <v>2967.810650887574</v>
      </c>
      <c r="W31" s="27">
        <f t="shared" si="10"/>
        <v>24</v>
      </c>
      <c r="X31" s="30">
        <f t="shared" si="0"/>
        <v>356106.42794481217</v>
      </c>
      <c r="Y31" s="31">
        <f t="shared" si="11"/>
        <v>21</v>
      </c>
      <c r="Z31" s="32">
        <f t="shared" si="1"/>
        <v>349604.54050030571</v>
      </c>
      <c r="AA31" s="27">
        <f t="shared" si="11"/>
        <v>17</v>
      </c>
    </row>
    <row r="32" spans="2:27" x14ac:dyDescent="0.15">
      <c r="B32" s="15" t="s">
        <v>56</v>
      </c>
      <c r="C32" s="16" t="s">
        <v>57</v>
      </c>
      <c r="D32" s="17">
        <v>52872198</v>
      </c>
      <c r="E32" s="18">
        <f t="shared" si="2"/>
        <v>12</v>
      </c>
      <c r="F32" s="17">
        <v>51345847</v>
      </c>
      <c r="G32" s="18">
        <f t="shared" si="2"/>
        <v>12</v>
      </c>
      <c r="H32" s="17">
        <v>30464493</v>
      </c>
      <c r="I32" s="18">
        <f t="shared" si="3"/>
        <v>10</v>
      </c>
      <c r="J32" s="128">
        <v>0.87</v>
      </c>
      <c r="K32" s="129">
        <f t="shared" si="4"/>
        <v>20</v>
      </c>
      <c r="L32" s="128">
        <v>92.420724375080269</v>
      </c>
      <c r="M32" s="129">
        <f t="shared" si="5"/>
        <v>37</v>
      </c>
      <c r="N32" s="148">
        <v>7</v>
      </c>
      <c r="O32" s="129">
        <f t="shared" si="6"/>
        <v>47</v>
      </c>
      <c r="P32" s="139">
        <v>26.2</v>
      </c>
      <c r="Q32" s="129">
        <f t="shared" si="7"/>
        <v>23</v>
      </c>
      <c r="R32" s="17">
        <v>154116</v>
      </c>
      <c r="S32" s="18">
        <f t="shared" si="12"/>
        <v>11</v>
      </c>
      <c r="T32" s="19">
        <v>82.41</v>
      </c>
      <c r="U32" s="18">
        <f t="shared" si="12"/>
        <v>10</v>
      </c>
      <c r="V32" s="20">
        <f t="shared" si="9"/>
        <v>1870.1128503822351</v>
      </c>
      <c r="W32" s="18">
        <f t="shared" si="10"/>
        <v>31</v>
      </c>
      <c r="X32" s="21">
        <f t="shared" si="0"/>
        <v>343067.54652339796</v>
      </c>
      <c r="Y32" s="22">
        <f t="shared" si="11"/>
        <v>31</v>
      </c>
      <c r="Z32" s="23">
        <f t="shared" si="1"/>
        <v>333163.63648161123</v>
      </c>
      <c r="AA32" s="18">
        <f t="shared" si="11"/>
        <v>26</v>
      </c>
    </row>
    <row r="33" spans="2:27" x14ac:dyDescent="0.15">
      <c r="B33" s="33" t="s">
        <v>58</v>
      </c>
      <c r="C33" s="34" t="s">
        <v>59</v>
      </c>
      <c r="D33" s="35">
        <v>19944294</v>
      </c>
      <c r="E33" s="36">
        <f t="shared" si="2"/>
        <v>36</v>
      </c>
      <c r="F33" s="35">
        <v>19263623</v>
      </c>
      <c r="G33" s="36">
        <f t="shared" si="2"/>
        <v>35</v>
      </c>
      <c r="H33" s="35">
        <v>12743810</v>
      </c>
      <c r="I33" s="36">
        <f t="shared" si="3"/>
        <v>33</v>
      </c>
      <c r="J33" s="131">
        <v>0.82</v>
      </c>
      <c r="K33" s="132">
        <f t="shared" si="4"/>
        <v>31</v>
      </c>
      <c r="L33" s="131">
        <v>93.460843981719094</v>
      </c>
      <c r="M33" s="132">
        <f t="shared" si="5"/>
        <v>43</v>
      </c>
      <c r="N33" s="150">
        <v>6.2</v>
      </c>
      <c r="O33" s="132">
        <f t="shared" si="6"/>
        <v>43</v>
      </c>
      <c r="P33" s="141">
        <v>41.5</v>
      </c>
      <c r="Q33" s="132">
        <f t="shared" si="7"/>
        <v>33</v>
      </c>
      <c r="R33" s="35">
        <v>67084</v>
      </c>
      <c r="S33" s="36">
        <f t="shared" si="12"/>
        <v>34</v>
      </c>
      <c r="T33" s="37">
        <v>19.82</v>
      </c>
      <c r="U33" s="36">
        <f t="shared" si="12"/>
        <v>50</v>
      </c>
      <c r="V33" s="38">
        <f t="shared" si="9"/>
        <v>3384.6619576185672</v>
      </c>
      <c r="W33" s="36">
        <f t="shared" si="10"/>
        <v>19</v>
      </c>
      <c r="X33" s="39">
        <f t="shared" si="0"/>
        <v>297303.29139586189</v>
      </c>
      <c r="Y33" s="40">
        <f t="shared" si="11"/>
        <v>54</v>
      </c>
      <c r="Z33" s="41">
        <f t="shared" si="1"/>
        <v>287156.74378391268</v>
      </c>
      <c r="AA33" s="36">
        <f t="shared" si="11"/>
        <v>52</v>
      </c>
    </row>
    <row r="34" spans="2:27" x14ac:dyDescent="0.15">
      <c r="B34" s="15" t="s">
        <v>60</v>
      </c>
      <c r="C34" s="16" t="s">
        <v>61</v>
      </c>
      <c r="D34" s="17">
        <v>31414384</v>
      </c>
      <c r="E34" s="18">
        <f t="shared" si="2"/>
        <v>24</v>
      </c>
      <c r="F34" s="17">
        <v>29839320</v>
      </c>
      <c r="G34" s="18">
        <f t="shared" si="2"/>
        <v>24</v>
      </c>
      <c r="H34" s="17">
        <v>17006740</v>
      </c>
      <c r="I34" s="18">
        <f t="shared" si="3"/>
        <v>27</v>
      </c>
      <c r="J34" s="128">
        <v>1</v>
      </c>
      <c r="K34" s="129">
        <f t="shared" si="4"/>
        <v>4</v>
      </c>
      <c r="L34" s="128">
        <v>87.211369448134235</v>
      </c>
      <c r="M34" s="129">
        <f t="shared" si="5"/>
        <v>14</v>
      </c>
      <c r="N34" s="148">
        <v>7.5</v>
      </c>
      <c r="O34" s="129">
        <f t="shared" si="6"/>
        <v>51</v>
      </c>
      <c r="P34" s="139">
        <v>54.4</v>
      </c>
      <c r="Q34" s="129">
        <f t="shared" si="7"/>
        <v>41</v>
      </c>
      <c r="R34" s="17">
        <v>88908</v>
      </c>
      <c r="S34" s="18">
        <f t="shared" si="12"/>
        <v>24</v>
      </c>
      <c r="T34" s="19">
        <v>18.02</v>
      </c>
      <c r="U34" s="18">
        <f t="shared" si="12"/>
        <v>54</v>
      </c>
      <c r="V34" s="20">
        <f t="shared" si="9"/>
        <v>4933.8512763596009</v>
      </c>
      <c r="W34" s="18">
        <f t="shared" si="10"/>
        <v>14</v>
      </c>
      <c r="X34" s="21">
        <f t="shared" si="0"/>
        <v>353335.85279164981</v>
      </c>
      <c r="Y34" s="22">
        <f t="shared" si="11"/>
        <v>25</v>
      </c>
      <c r="Z34" s="23">
        <f t="shared" si="1"/>
        <v>335620.19165879337</v>
      </c>
      <c r="AA34" s="18">
        <f t="shared" si="11"/>
        <v>22</v>
      </c>
    </row>
    <row r="35" spans="2:27" x14ac:dyDescent="0.15">
      <c r="B35" s="15" t="s">
        <v>62</v>
      </c>
      <c r="C35" s="16" t="s">
        <v>63</v>
      </c>
      <c r="D35" s="17">
        <v>34041947</v>
      </c>
      <c r="E35" s="18">
        <f t="shared" si="2"/>
        <v>22</v>
      </c>
      <c r="F35" s="17">
        <v>32640180</v>
      </c>
      <c r="G35" s="18">
        <f t="shared" si="2"/>
        <v>22</v>
      </c>
      <c r="H35" s="17">
        <v>20073060</v>
      </c>
      <c r="I35" s="18">
        <f t="shared" si="3"/>
        <v>21</v>
      </c>
      <c r="J35" s="128">
        <v>0.8</v>
      </c>
      <c r="K35" s="129">
        <f t="shared" si="4"/>
        <v>33</v>
      </c>
      <c r="L35" s="128">
        <v>89.719343680758328</v>
      </c>
      <c r="M35" s="129">
        <f t="shared" si="5"/>
        <v>25</v>
      </c>
      <c r="N35" s="148">
        <v>3.2</v>
      </c>
      <c r="O35" s="129">
        <f t="shared" si="6"/>
        <v>13</v>
      </c>
      <c r="P35" s="139" t="s">
        <v>126</v>
      </c>
      <c r="Q35" s="129" t="str">
        <f t="shared" si="7"/>
        <v/>
      </c>
      <c r="R35" s="17">
        <v>110886</v>
      </c>
      <c r="S35" s="18">
        <f t="shared" si="12"/>
        <v>21</v>
      </c>
      <c r="T35" s="19">
        <v>19.77</v>
      </c>
      <c r="U35" s="18">
        <f t="shared" si="12"/>
        <v>51</v>
      </c>
      <c r="V35" s="20">
        <f t="shared" si="9"/>
        <v>5608.8012139605462</v>
      </c>
      <c r="W35" s="18">
        <f t="shared" si="10"/>
        <v>12</v>
      </c>
      <c r="X35" s="21">
        <f t="shared" si="0"/>
        <v>306999.50399509404</v>
      </c>
      <c r="Y35" s="22">
        <f t="shared" si="11"/>
        <v>48</v>
      </c>
      <c r="Z35" s="23">
        <f t="shared" si="1"/>
        <v>294357.98928629403</v>
      </c>
      <c r="AA35" s="18">
        <f t="shared" si="11"/>
        <v>46</v>
      </c>
    </row>
    <row r="36" spans="2:27" x14ac:dyDescent="0.15">
      <c r="B36" s="15" t="s">
        <v>64</v>
      </c>
      <c r="C36" s="16" t="s">
        <v>65</v>
      </c>
      <c r="D36" s="17">
        <v>49070116</v>
      </c>
      <c r="E36" s="18">
        <f t="shared" si="2"/>
        <v>14</v>
      </c>
      <c r="F36" s="17">
        <v>45933752</v>
      </c>
      <c r="G36" s="18">
        <f t="shared" si="2"/>
        <v>14</v>
      </c>
      <c r="H36" s="17">
        <v>25259148</v>
      </c>
      <c r="I36" s="18">
        <f t="shared" si="3"/>
        <v>16</v>
      </c>
      <c r="J36" s="128">
        <v>0.95</v>
      </c>
      <c r="K36" s="129">
        <f t="shared" si="4"/>
        <v>10</v>
      </c>
      <c r="L36" s="128">
        <v>94.034290940424242</v>
      </c>
      <c r="M36" s="129">
        <f t="shared" si="5"/>
        <v>49</v>
      </c>
      <c r="N36" s="148">
        <v>7.4</v>
      </c>
      <c r="O36" s="129">
        <f t="shared" si="6"/>
        <v>49</v>
      </c>
      <c r="P36" s="139">
        <v>67.5</v>
      </c>
      <c r="Q36" s="129">
        <f t="shared" si="7"/>
        <v>48</v>
      </c>
      <c r="R36" s="17">
        <v>140100</v>
      </c>
      <c r="S36" s="18">
        <f t="shared" si="12"/>
        <v>15</v>
      </c>
      <c r="T36" s="19">
        <v>30.13</v>
      </c>
      <c r="U36" s="18">
        <f t="shared" si="12"/>
        <v>39</v>
      </c>
      <c r="V36" s="20">
        <f t="shared" si="9"/>
        <v>4649.8506471954861</v>
      </c>
      <c r="W36" s="18">
        <f t="shared" si="10"/>
        <v>16</v>
      </c>
      <c r="X36" s="21">
        <f t="shared" si="0"/>
        <v>350250.64953604568</v>
      </c>
      <c r="Y36" s="22">
        <f t="shared" si="11"/>
        <v>27</v>
      </c>
      <c r="Z36" s="23">
        <f t="shared" si="1"/>
        <v>327864.03997144895</v>
      </c>
      <c r="AA36" s="18">
        <f t="shared" si="11"/>
        <v>30</v>
      </c>
    </row>
    <row r="37" spans="2:27" x14ac:dyDescent="0.15">
      <c r="B37" s="42" t="s">
        <v>66</v>
      </c>
      <c r="C37" s="43" t="s">
        <v>67</v>
      </c>
      <c r="D37" s="44">
        <v>20208782</v>
      </c>
      <c r="E37" s="45">
        <f t="shared" si="2"/>
        <v>35</v>
      </c>
      <c r="F37" s="44">
        <v>19044262</v>
      </c>
      <c r="G37" s="45">
        <f t="shared" si="2"/>
        <v>36</v>
      </c>
      <c r="H37" s="44">
        <v>12022673</v>
      </c>
      <c r="I37" s="45">
        <f t="shared" si="3"/>
        <v>36</v>
      </c>
      <c r="J37" s="133">
        <v>0.77</v>
      </c>
      <c r="K37" s="134">
        <f t="shared" si="4"/>
        <v>39</v>
      </c>
      <c r="L37" s="133">
        <v>87.715955762465555</v>
      </c>
      <c r="M37" s="134">
        <f t="shared" si="5"/>
        <v>16</v>
      </c>
      <c r="N37" s="151">
        <v>5.5</v>
      </c>
      <c r="O37" s="134">
        <f t="shared" si="6"/>
        <v>33</v>
      </c>
      <c r="P37" s="142">
        <v>4.5</v>
      </c>
      <c r="Q37" s="134">
        <f t="shared" si="7"/>
        <v>8</v>
      </c>
      <c r="R37" s="44">
        <v>62227</v>
      </c>
      <c r="S37" s="45">
        <f t="shared" si="12"/>
        <v>36</v>
      </c>
      <c r="T37" s="46">
        <v>27.28</v>
      </c>
      <c r="U37" s="45">
        <f t="shared" si="12"/>
        <v>45</v>
      </c>
      <c r="V37" s="47">
        <f t="shared" si="9"/>
        <v>2281.0483870967741</v>
      </c>
      <c r="W37" s="45">
        <f t="shared" si="10"/>
        <v>28</v>
      </c>
      <c r="X37" s="48">
        <f t="shared" ref="X37:X68" si="13">+D37*1000/R37</f>
        <v>324759.05957221141</v>
      </c>
      <c r="Y37" s="49">
        <f t="shared" si="11"/>
        <v>41</v>
      </c>
      <c r="Z37" s="50">
        <f t="shared" ref="Z37:Z68" si="14">+F37*1000/R37</f>
        <v>306044.99654490815</v>
      </c>
      <c r="AA37" s="45">
        <f t="shared" si="11"/>
        <v>41</v>
      </c>
    </row>
    <row r="38" spans="2:27" x14ac:dyDescent="0.15">
      <c r="B38" s="15" t="s">
        <v>68</v>
      </c>
      <c r="C38" s="16" t="s">
        <v>69</v>
      </c>
      <c r="D38" s="17">
        <v>30006376</v>
      </c>
      <c r="E38" s="18">
        <f t="shared" si="2"/>
        <v>27</v>
      </c>
      <c r="F38" s="17">
        <v>28570647</v>
      </c>
      <c r="G38" s="18">
        <f t="shared" si="2"/>
        <v>26</v>
      </c>
      <c r="H38" s="17">
        <v>18304517</v>
      </c>
      <c r="I38" s="18">
        <f t="shared" si="3"/>
        <v>22</v>
      </c>
      <c r="J38" s="128">
        <v>0.83</v>
      </c>
      <c r="K38" s="129">
        <f t="shared" si="4"/>
        <v>28</v>
      </c>
      <c r="L38" s="128">
        <v>89.573556374516556</v>
      </c>
      <c r="M38" s="129">
        <f t="shared" si="5"/>
        <v>23</v>
      </c>
      <c r="N38" s="148">
        <v>4.8</v>
      </c>
      <c r="O38" s="129">
        <f t="shared" si="6"/>
        <v>29</v>
      </c>
      <c r="P38" s="139">
        <v>41</v>
      </c>
      <c r="Q38" s="129">
        <f t="shared" si="7"/>
        <v>31</v>
      </c>
      <c r="R38" s="17">
        <v>101364</v>
      </c>
      <c r="S38" s="18">
        <f t="shared" ref="S38:U53" si="15">RANK(R38,R$5:R$67)</f>
        <v>22</v>
      </c>
      <c r="T38" s="19">
        <v>41.02</v>
      </c>
      <c r="U38" s="18">
        <f t="shared" si="15"/>
        <v>30</v>
      </c>
      <c r="V38" s="20">
        <f t="shared" si="9"/>
        <v>2471.0872745002434</v>
      </c>
      <c r="W38" s="18">
        <f t="shared" si="10"/>
        <v>26</v>
      </c>
      <c r="X38" s="21">
        <f t="shared" si="13"/>
        <v>296025.96582613158</v>
      </c>
      <c r="Y38" s="22">
        <f t="shared" si="11"/>
        <v>55</v>
      </c>
      <c r="Z38" s="23">
        <f t="shared" si="14"/>
        <v>281861.87403812003</v>
      </c>
      <c r="AA38" s="18">
        <f t="shared" si="11"/>
        <v>56</v>
      </c>
    </row>
    <row r="39" spans="2:27" x14ac:dyDescent="0.15">
      <c r="B39" s="15" t="s">
        <v>70</v>
      </c>
      <c r="C39" s="16" t="s">
        <v>71</v>
      </c>
      <c r="D39" s="17">
        <v>18417311</v>
      </c>
      <c r="E39" s="18">
        <f t="shared" si="2"/>
        <v>39</v>
      </c>
      <c r="F39" s="17">
        <v>17114105</v>
      </c>
      <c r="G39" s="18">
        <f t="shared" si="2"/>
        <v>39</v>
      </c>
      <c r="H39" s="17">
        <v>10191470</v>
      </c>
      <c r="I39" s="18">
        <f t="shared" si="3"/>
        <v>39</v>
      </c>
      <c r="J39" s="128">
        <v>0.71</v>
      </c>
      <c r="K39" s="129">
        <f t="shared" si="4"/>
        <v>46</v>
      </c>
      <c r="L39" s="128">
        <v>93.11319616510761</v>
      </c>
      <c r="M39" s="129">
        <f t="shared" si="5"/>
        <v>42</v>
      </c>
      <c r="N39" s="148">
        <v>3.6</v>
      </c>
      <c r="O39" s="129">
        <f t="shared" si="6"/>
        <v>16</v>
      </c>
      <c r="P39" s="139">
        <v>27.8</v>
      </c>
      <c r="Q39" s="129">
        <f t="shared" si="7"/>
        <v>25</v>
      </c>
      <c r="R39" s="17">
        <v>51939</v>
      </c>
      <c r="S39" s="18">
        <f t="shared" si="15"/>
        <v>40</v>
      </c>
      <c r="T39" s="19">
        <v>33.93</v>
      </c>
      <c r="U39" s="18">
        <f t="shared" si="15"/>
        <v>35</v>
      </c>
      <c r="V39" s="20">
        <f t="shared" si="9"/>
        <v>1530.7692307692307</v>
      </c>
      <c r="W39" s="18">
        <f t="shared" si="10"/>
        <v>34</v>
      </c>
      <c r="X39" s="21">
        <f t="shared" si="13"/>
        <v>354595.02493309457</v>
      </c>
      <c r="Y39" s="22">
        <f t="shared" si="11"/>
        <v>24</v>
      </c>
      <c r="Z39" s="23">
        <f t="shared" si="14"/>
        <v>329503.93731107644</v>
      </c>
      <c r="AA39" s="18">
        <f t="shared" si="11"/>
        <v>28</v>
      </c>
    </row>
    <row r="40" spans="2:27" x14ac:dyDescent="0.15">
      <c r="B40" s="42" t="s">
        <v>72</v>
      </c>
      <c r="C40" s="43" t="s">
        <v>73</v>
      </c>
      <c r="D40" s="44">
        <v>21553125</v>
      </c>
      <c r="E40" s="45">
        <f t="shared" si="2"/>
        <v>34</v>
      </c>
      <c r="F40" s="44">
        <v>20548092</v>
      </c>
      <c r="G40" s="45">
        <f t="shared" si="2"/>
        <v>34</v>
      </c>
      <c r="H40" s="44">
        <v>12723929</v>
      </c>
      <c r="I40" s="45">
        <f t="shared" si="3"/>
        <v>34</v>
      </c>
      <c r="J40" s="133">
        <v>0.88</v>
      </c>
      <c r="K40" s="134">
        <f t="shared" si="4"/>
        <v>19</v>
      </c>
      <c r="L40" s="133">
        <v>93.748128798238156</v>
      </c>
      <c r="M40" s="134">
        <f t="shared" si="5"/>
        <v>45</v>
      </c>
      <c r="N40" s="151">
        <v>7.5</v>
      </c>
      <c r="O40" s="134">
        <f t="shared" si="6"/>
        <v>51</v>
      </c>
      <c r="P40" s="142">
        <v>2.1</v>
      </c>
      <c r="Q40" s="134">
        <f t="shared" si="7"/>
        <v>4</v>
      </c>
      <c r="R40" s="44">
        <v>70050</v>
      </c>
      <c r="S40" s="45">
        <f t="shared" si="15"/>
        <v>33</v>
      </c>
      <c r="T40" s="46">
        <v>17.649999999999999</v>
      </c>
      <c r="U40" s="45">
        <f t="shared" si="15"/>
        <v>55</v>
      </c>
      <c r="V40" s="47">
        <f t="shared" si="9"/>
        <v>3968.8385269121818</v>
      </c>
      <c r="W40" s="45">
        <f t="shared" si="10"/>
        <v>17</v>
      </c>
      <c r="X40" s="48">
        <f t="shared" si="13"/>
        <v>307682.01284796576</v>
      </c>
      <c r="Y40" s="49">
        <f t="shared" si="11"/>
        <v>46</v>
      </c>
      <c r="Z40" s="50">
        <f t="shared" si="14"/>
        <v>293334.64668094221</v>
      </c>
      <c r="AA40" s="45">
        <f t="shared" si="11"/>
        <v>47</v>
      </c>
    </row>
    <row r="41" spans="2:27" x14ac:dyDescent="0.15">
      <c r="B41" s="42" t="s">
        <v>74</v>
      </c>
      <c r="C41" s="43" t="s">
        <v>75</v>
      </c>
      <c r="D41" s="44">
        <v>19033754</v>
      </c>
      <c r="E41" s="45">
        <f t="shared" si="2"/>
        <v>38</v>
      </c>
      <c r="F41" s="44">
        <v>18119633</v>
      </c>
      <c r="G41" s="45">
        <f t="shared" si="2"/>
        <v>38</v>
      </c>
      <c r="H41" s="44">
        <v>10902344</v>
      </c>
      <c r="I41" s="45">
        <f t="shared" si="3"/>
        <v>38</v>
      </c>
      <c r="J41" s="133">
        <v>0.87</v>
      </c>
      <c r="K41" s="134">
        <f t="shared" si="4"/>
        <v>20</v>
      </c>
      <c r="L41" s="133">
        <v>94.628337758125809</v>
      </c>
      <c r="M41" s="134">
        <f t="shared" si="5"/>
        <v>56</v>
      </c>
      <c r="N41" s="151">
        <v>1.8</v>
      </c>
      <c r="O41" s="134">
        <f t="shared" si="6"/>
        <v>8</v>
      </c>
      <c r="P41" s="142">
        <v>3.5</v>
      </c>
      <c r="Q41" s="134">
        <f t="shared" si="7"/>
        <v>7</v>
      </c>
      <c r="R41" s="44">
        <v>56340</v>
      </c>
      <c r="S41" s="45">
        <f t="shared" si="15"/>
        <v>37</v>
      </c>
      <c r="T41" s="46">
        <v>47.48</v>
      </c>
      <c r="U41" s="45">
        <f t="shared" si="15"/>
        <v>25</v>
      </c>
      <c r="V41" s="47">
        <f t="shared" si="9"/>
        <v>1186.6048862679024</v>
      </c>
      <c r="W41" s="45">
        <f t="shared" si="10"/>
        <v>39</v>
      </c>
      <c r="X41" s="48">
        <f t="shared" si="13"/>
        <v>337837.3091941782</v>
      </c>
      <c r="Y41" s="49">
        <f t="shared" si="11"/>
        <v>33</v>
      </c>
      <c r="Z41" s="50">
        <f t="shared" si="14"/>
        <v>321612.22932197375</v>
      </c>
      <c r="AA41" s="45">
        <f t="shared" si="11"/>
        <v>32</v>
      </c>
    </row>
    <row r="42" spans="2:27" x14ac:dyDescent="0.15">
      <c r="B42" s="15" t="s">
        <v>76</v>
      </c>
      <c r="C42" s="16" t="s">
        <v>77</v>
      </c>
      <c r="D42" s="17">
        <v>27195631</v>
      </c>
      <c r="E42" s="18">
        <f t="shared" si="2"/>
        <v>30</v>
      </c>
      <c r="F42" s="17">
        <v>26603716</v>
      </c>
      <c r="G42" s="18">
        <f t="shared" si="2"/>
        <v>28</v>
      </c>
      <c r="H42" s="17">
        <v>12676535</v>
      </c>
      <c r="I42" s="18">
        <f t="shared" si="3"/>
        <v>35</v>
      </c>
      <c r="J42" s="128">
        <v>0.86</v>
      </c>
      <c r="K42" s="129">
        <f t="shared" si="4"/>
        <v>23</v>
      </c>
      <c r="L42" s="128">
        <v>94.402873198531239</v>
      </c>
      <c r="M42" s="129">
        <f t="shared" si="5"/>
        <v>54</v>
      </c>
      <c r="N42" s="148">
        <v>5.5</v>
      </c>
      <c r="O42" s="129">
        <f t="shared" si="6"/>
        <v>33</v>
      </c>
      <c r="P42" s="139">
        <v>47.9</v>
      </c>
      <c r="Q42" s="129">
        <f t="shared" si="7"/>
        <v>37</v>
      </c>
      <c r="R42" s="17">
        <v>72382</v>
      </c>
      <c r="S42" s="18">
        <f t="shared" si="15"/>
        <v>32</v>
      </c>
      <c r="T42" s="19">
        <v>31.66</v>
      </c>
      <c r="U42" s="18">
        <f t="shared" si="15"/>
        <v>37</v>
      </c>
      <c r="V42" s="20">
        <f t="shared" si="9"/>
        <v>2286.2286797220468</v>
      </c>
      <c r="W42" s="18">
        <f t="shared" si="10"/>
        <v>27</v>
      </c>
      <c r="X42" s="21">
        <f t="shared" si="13"/>
        <v>375723.67439418641</v>
      </c>
      <c r="Y42" s="22">
        <f t="shared" si="11"/>
        <v>17</v>
      </c>
      <c r="Z42" s="23">
        <f t="shared" si="14"/>
        <v>367546.01972866181</v>
      </c>
      <c r="AA42" s="18">
        <f t="shared" si="11"/>
        <v>14</v>
      </c>
    </row>
    <row r="43" spans="2:27" x14ac:dyDescent="0.15">
      <c r="B43" s="15">
        <v>39</v>
      </c>
      <c r="C43" s="16" t="s">
        <v>78</v>
      </c>
      <c r="D43" s="17">
        <v>40528653</v>
      </c>
      <c r="E43" s="18">
        <f t="shared" si="2"/>
        <v>19</v>
      </c>
      <c r="F43" s="17">
        <v>38666286</v>
      </c>
      <c r="G43" s="18">
        <f t="shared" si="2"/>
        <v>19</v>
      </c>
      <c r="H43" s="17">
        <v>22061734</v>
      </c>
      <c r="I43" s="18">
        <f t="shared" si="3"/>
        <v>20</v>
      </c>
      <c r="J43" s="128">
        <v>0.82</v>
      </c>
      <c r="K43" s="129">
        <f t="shared" si="4"/>
        <v>31</v>
      </c>
      <c r="L43" s="128">
        <v>93.791509211779939</v>
      </c>
      <c r="M43" s="129">
        <f t="shared" si="5"/>
        <v>46</v>
      </c>
      <c r="N43" s="148">
        <v>1.3</v>
      </c>
      <c r="O43" s="129">
        <f t="shared" si="6"/>
        <v>6</v>
      </c>
      <c r="P43" s="139" t="s">
        <v>126</v>
      </c>
      <c r="Q43" s="129" t="str">
        <f t="shared" si="7"/>
        <v/>
      </c>
      <c r="R43" s="17">
        <v>114058</v>
      </c>
      <c r="S43" s="18">
        <f t="shared" si="15"/>
        <v>19</v>
      </c>
      <c r="T43" s="19">
        <v>14.64</v>
      </c>
      <c r="U43" s="18">
        <f t="shared" si="15"/>
        <v>60</v>
      </c>
      <c r="V43" s="20">
        <f t="shared" si="9"/>
        <v>7790.8469945355191</v>
      </c>
      <c r="W43" s="18">
        <f t="shared" si="10"/>
        <v>5</v>
      </c>
      <c r="X43" s="21">
        <f t="shared" si="13"/>
        <v>355333.71617948764</v>
      </c>
      <c r="Y43" s="22">
        <f t="shared" si="11"/>
        <v>23</v>
      </c>
      <c r="Z43" s="23">
        <f t="shared" si="14"/>
        <v>339005.47090076981</v>
      </c>
      <c r="AA43" s="18">
        <f t="shared" si="11"/>
        <v>21</v>
      </c>
    </row>
    <row r="44" spans="2:27" x14ac:dyDescent="0.15">
      <c r="B44" s="51">
        <v>40</v>
      </c>
      <c r="C44" s="52" t="s">
        <v>79</v>
      </c>
      <c r="D44" s="53">
        <v>15495077</v>
      </c>
      <c r="E44" s="54">
        <f t="shared" si="2"/>
        <v>40</v>
      </c>
      <c r="F44" s="53">
        <v>14676081</v>
      </c>
      <c r="G44" s="54">
        <f t="shared" si="2"/>
        <v>40</v>
      </c>
      <c r="H44" s="53">
        <v>9846457</v>
      </c>
      <c r="I44" s="54">
        <f t="shared" si="3"/>
        <v>40</v>
      </c>
      <c r="J44" s="135">
        <v>0.85</v>
      </c>
      <c r="K44" s="123">
        <f t="shared" si="4"/>
        <v>26</v>
      </c>
      <c r="L44" s="135">
        <v>89.992936500793235</v>
      </c>
      <c r="M44" s="123">
        <f t="shared" si="5"/>
        <v>28</v>
      </c>
      <c r="N44" s="152">
        <v>7.9</v>
      </c>
      <c r="O44" s="123">
        <f t="shared" si="6"/>
        <v>54</v>
      </c>
      <c r="P44" s="143" t="s">
        <v>126</v>
      </c>
      <c r="Q44" s="123" t="str">
        <f t="shared" si="7"/>
        <v/>
      </c>
      <c r="R44" s="53">
        <v>52539</v>
      </c>
      <c r="S44" s="54">
        <f t="shared" si="15"/>
        <v>39</v>
      </c>
      <c r="T44" s="55">
        <v>24.92</v>
      </c>
      <c r="U44" s="54">
        <f t="shared" si="15"/>
        <v>48</v>
      </c>
      <c r="V44" s="56">
        <f t="shared" si="9"/>
        <v>2108.3065810593898</v>
      </c>
      <c r="W44" s="54">
        <f t="shared" si="10"/>
        <v>30</v>
      </c>
      <c r="X44" s="120">
        <f t="shared" si="13"/>
        <v>294925.23649098765</v>
      </c>
      <c r="Y44" s="121">
        <f t="shared" si="11"/>
        <v>56</v>
      </c>
      <c r="Z44" s="122">
        <f t="shared" si="14"/>
        <v>279336.89259407297</v>
      </c>
      <c r="AA44" s="123">
        <f t="shared" si="11"/>
        <v>58</v>
      </c>
    </row>
    <row r="45" spans="2:27" x14ac:dyDescent="0.15">
      <c r="B45" s="57">
        <v>41</v>
      </c>
      <c r="C45" s="58" t="s">
        <v>80</v>
      </c>
      <c r="D45" s="59">
        <v>11397675</v>
      </c>
      <c r="E45" s="60">
        <f t="shared" si="2"/>
        <v>43</v>
      </c>
      <c r="F45" s="59">
        <v>10983991</v>
      </c>
      <c r="G45" s="60">
        <f t="shared" si="2"/>
        <v>43</v>
      </c>
      <c r="H45" s="59">
        <v>7854337</v>
      </c>
      <c r="I45" s="60">
        <f t="shared" si="3"/>
        <v>43</v>
      </c>
      <c r="J45" s="136">
        <v>0.87</v>
      </c>
      <c r="K45" s="137">
        <f t="shared" si="4"/>
        <v>20</v>
      </c>
      <c r="L45" s="136">
        <v>90.822567876774457</v>
      </c>
      <c r="M45" s="137">
        <f t="shared" si="5"/>
        <v>30</v>
      </c>
      <c r="N45" s="153">
        <v>9</v>
      </c>
      <c r="O45" s="137">
        <f t="shared" si="6"/>
        <v>59</v>
      </c>
      <c r="P45" s="144">
        <v>51</v>
      </c>
      <c r="Q45" s="137">
        <f t="shared" si="7"/>
        <v>40</v>
      </c>
      <c r="R45" s="59">
        <v>44699</v>
      </c>
      <c r="S45" s="60">
        <f t="shared" si="15"/>
        <v>42</v>
      </c>
      <c r="T45" s="61">
        <v>14.79</v>
      </c>
      <c r="U45" s="60">
        <f t="shared" si="15"/>
        <v>59</v>
      </c>
      <c r="V45" s="62">
        <f t="shared" si="9"/>
        <v>3022.2447599729549</v>
      </c>
      <c r="W45" s="60">
        <f t="shared" si="10"/>
        <v>23</v>
      </c>
      <c r="X45" s="108">
        <f t="shared" si="13"/>
        <v>254987.24803686884</v>
      </c>
      <c r="Y45" s="109">
        <f t="shared" si="11"/>
        <v>63</v>
      </c>
      <c r="Z45" s="110">
        <f t="shared" si="14"/>
        <v>245732.3653773015</v>
      </c>
      <c r="AA45" s="111">
        <f t="shared" si="11"/>
        <v>63</v>
      </c>
    </row>
    <row r="46" spans="2:27" x14ac:dyDescent="0.15">
      <c r="B46" s="15">
        <v>42</v>
      </c>
      <c r="C46" s="16" t="s">
        <v>81</v>
      </c>
      <c r="D46" s="17">
        <v>13404434</v>
      </c>
      <c r="E46" s="18">
        <f t="shared" si="2"/>
        <v>41</v>
      </c>
      <c r="F46" s="17">
        <v>12670386</v>
      </c>
      <c r="G46" s="18">
        <f t="shared" si="2"/>
        <v>41</v>
      </c>
      <c r="H46" s="17">
        <v>8260209</v>
      </c>
      <c r="I46" s="18">
        <f t="shared" si="3"/>
        <v>42</v>
      </c>
      <c r="J46" s="95">
        <v>1.04</v>
      </c>
      <c r="K46" s="93">
        <f t="shared" si="4"/>
        <v>2</v>
      </c>
      <c r="L46" s="128">
        <v>95.350639428490368</v>
      </c>
      <c r="M46" s="129">
        <f t="shared" si="5"/>
        <v>59</v>
      </c>
      <c r="N46" s="102">
        <v>9.6999999999999993</v>
      </c>
      <c r="O46" s="101">
        <f t="shared" si="6"/>
        <v>61</v>
      </c>
      <c r="P46" s="139">
        <v>123.1</v>
      </c>
      <c r="Q46" s="129">
        <f t="shared" si="7"/>
        <v>54</v>
      </c>
      <c r="R46" s="17">
        <v>38404</v>
      </c>
      <c r="S46" s="18">
        <f t="shared" si="15"/>
        <v>43</v>
      </c>
      <c r="T46" s="19">
        <v>15.33</v>
      </c>
      <c r="U46" s="18">
        <f t="shared" si="15"/>
        <v>58</v>
      </c>
      <c r="V46" s="20">
        <f t="shared" si="9"/>
        <v>2505.1532941943901</v>
      </c>
      <c r="W46" s="18">
        <f t="shared" si="10"/>
        <v>25</v>
      </c>
      <c r="X46" s="21">
        <f t="shared" si="13"/>
        <v>349037.44401624828</v>
      </c>
      <c r="Y46" s="22">
        <f t="shared" si="11"/>
        <v>28</v>
      </c>
      <c r="Z46" s="23">
        <f t="shared" si="14"/>
        <v>329923.60170815542</v>
      </c>
      <c r="AA46" s="18">
        <f t="shared" si="11"/>
        <v>27</v>
      </c>
    </row>
    <row r="47" spans="2:27" x14ac:dyDescent="0.15">
      <c r="B47" s="15">
        <v>43</v>
      </c>
      <c r="C47" s="16" t="s">
        <v>82</v>
      </c>
      <c r="D47" s="17">
        <v>9996238</v>
      </c>
      <c r="E47" s="18">
        <f t="shared" si="2"/>
        <v>47</v>
      </c>
      <c r="F47" s="17">
        <v>9644589</v>
      </c>
      <c r="G47" s="18">
        <f t="shared" si="2"/>
        <v>46</v>
      </c>
      <c r="H47" s="17">
        <v>6679944</v>
      </c>
      <c r="I47" s="18">
        <f t="shared" si="3"/>
        <v>45</v>
      </c>
      <c r="J47" s="128">
        <v>0.64</v>
      </c>
      <c r="K47" s="129">
        <f t="shared" si="4"/>
        <v>51</v>
      </c>
      <c r="L47" s="128">
        <v>90.976881318441912</v>
      </c>
      <c r="M47" s="129">
        <f t="shared" si="5"/>
        <v>31</v>
      </c>
      <c r="N47" s="148">
        <v>6.1</v>
      </c>
      <c r="O47" s="129">
        <f t="shared" si="6"/>
        <v>42</v>
      </c>
      <c r="P47" s="139">
        <v>49.2</v>
      </c>
      <c r="Q47" s="129">
        <f t="shared" si="7"/>
        <v>38</v>
      </c>
      <c r="R47" s="17">
        <v>34207</v>
      </c>
      <c r="S47" s="18">
        <f t="shared" si="15"/>
        <v>44</v>
      </c>
      <c r="T47" s="19">
        <v>34.07</v>
      </c>
      <c r="U47" s="18">
        <f t="shared" si="15"/>
        <v>34</v>
      </c>
      <c r="V47" s="20">
        <f t="shared" si="9"/>
        <v>1004.0211329615497</v>
      </c>
      <c r="W47" s="18">
        <f t="shared" si="10"/>
        <v>42</v>
      </c>
      <c r="X47" s="21">
        <f t="shared" si="13"/>
        <v>292227.84810126584</v>
      </c>
      <c r="Y47" s="22">
        <f t="shared" si="11"/>
        <v>59</v>
      </c>
      <c r="Z47" s="23">
        <f t="shared" si="14"/>
        <v>281947.81769813196</v>
      </c>
      <c r="AA47" s="18">
        <f t="shared" si="11"/>
        <v>55</v>
      </c>
    </row>
    <row r="48" spans="2:27" x14ac:dyDescent="0.15">
      <c r="B48" s="15">
        <v>44</v>
      </c>
      <c r="C48" s="16" t="s">
        <v>83</v>
      </c>
      <c r="D48" s="17">
        <v>4198377</v>
      </c>
      <c r="E48" s="18">
        <f t="shared" si="2"/>
        <v>59</v>
      </c>
      <c r="F48" s="17">
        <v>3869134</v>
      </c>
      <c r="G48" s="18">
        <f t="shared" si="2"/>
        <v>60</v>
      </c>
      <c r="H48" s="17">
        <v>2913547</v>
      </c>
      <c r="I48" s="18">
        <f t="shared" si="3"/>
        <v>59</v>
      </c>
      <c r="J48" s="128">
        <v>0.54</v>
      </c>
      <c r="K48" s="129">
        <f t="shared" si="4"/>
        <v>56</v>
      </c>
      <c r="L48" s="128">
        <v>88.071579622177168</v>
      </c>
      <c r="M48" s="129">
        <f t="shared" si="5"/>
        <v>17</v>
      </c>
      <c r="N48" s="148">
        <v>3</v>
      </c>
      <c r="O48" s="129">
        <f t="shared" si="6"/>
        <v>11</v>
      </c>
      <c r="P48" s="139">
        <v>5.8</v>
      </c>
      <c r="Q48" s="129">
        <f t="shared" si="7"/>
        <v>10</v>
      </c>
      <c r="R48" s="17">
        <v>11813</v>
      </c>
      <c r="S48" s="18">
        <f t="shared" si="15"/>
        <v>57</v>
      </c>
      <c r="T48" s="19">
        <v>40.39</v>
      </c>
      <c r="U48" s="18">
        <f t="shared" si="15"/>
        <v>31</v>
      </c>
      <c r="V48" s="20">
        <f t="shared" si="9"/>
        <v>292.47338450111414</v>
      </c>
      <c r="W48" s="18">
        <f t="shared" si="10"/>
        <v>55</v>
      </c>
      <c r="X48" s="21">
        <f t="shared" si="13"/>
        <v>355403.11521205452</v>
      </c>
      <c r="Y48" s="22">
        <f t="shared" si="11"/>
        <v>22</v>
      </c>
      <c r="Z48" s="23">
        <f t="shared" si="14"/>
        <v>327531.87166680774</v>
      </c>
      <c r="AA48" s="18">
        <f t="shared" si="11"/>
        <v>31</v>
      </c>
    </row>
    <row r="49" spans="2:27" x14ac:dyDescent="0.15">
      <c r="B49" s="15">
        <v>45</v>
      </c>
      <c r="C49" s="16" t="s">
        <v>84</v>
      </c>
      <c r="D49" s="17">
        <v>6142121</v>
      </c>
      <c r="E49" s="18">
        <f t="shared" si="2"/>
        <v>56</v>
      </c>
      <c r="F49" s="17">
        <v>5864167</v>
      </c>
      <c r="G49" s="18">
        <f t="shared" si="2"/>
        <v>56</v>
      </c>
      <c r="H49" s="17">
        <v>4166900</v>
      </c>
      <c r="I49" s="18">
        <f t="shared" si="3"/>
        <v>53</v>
      </c>
      <c r="J49" s="128">
        <v>0.92</v>
      </c>
      <c r="K49" s="129">
        <f t="shared" si="4"/>
        <v>13</v>
      </c>
      <c r="L49" s="128">
        <v>91.507831486634103</v>
      </c>
      <c r="M49" s="129">
        <f t="shared" si="5"/>
        <v>32</v>
      </c>
      <c r="N49" s="102">
        <v>12.1</v>
      </c>
      <c r="O49" s="101">
        <f t="shared" si="6"/>
        <v>63</v>
      </c>
      <c r="P49" s="139">
        <v>61.7</v>
      </c>
      <c r="Q49" s="129">
        <f t="shared" si="7"/>
        <v>47</v>
      </c>
      <c r="R49" s="17">
        <v>18671</v>
      </c>
      <c r="S49" s="18">
        <f t="shared" si="15"/>
        <v>52</v>
      </c>
      <c r="T49" s="19">
        <v>29.68</v>
      </c>
      <c r="U49" s="18">
        <f t="shared" si="15"/>
        <v>42</v>
      </c>
      <c r="V49" s="20">
        <f t="shared" si="9"/>
        <v>629.07681940700809</v>
      </c>
      <c r="W49" s="18">
        <f t="shared" si="10"/>
        <v>46</v>
      </c>
      <c r="X49" s="21">
        <f t="shared" si="13"/>
        <v>328965.82936104119</v>
      </c>
      <c r="Y49" s="22">
        <f t="shared" si="11"/>
        <v>39</v>
      </c>
      <c r="Z49" s="23">
        <f t="shared" si="14"/>
        <v>314078.89239997859</v>
      </c>
      <c r="AA49" s="18">
        <f t="shared" si="11"/>
        <v>36</v>
      </c>
    </row>
    <row r="50" spans="2:27" x14ac:dyDescent="0.15">
      <c r="B50" s="15">
        <v>46</v>
      </c>
      <c r="C50" s="16" t="s">
        <v>85</v>
      </c>
      <c r="D50" s="17">
        <v>6577593</v>
      </c>
      <c r="E50" s="18">
        <f t="shared" si="2"/>
        <v>53</v>
      </c>
      <c r="F50" s="17">
        <v>6281818</v>
      </c>
      <c r="G50" s="18">
        <f t="shared" si="2"/>
        <v>53</v>
      </c>
      <c r="H50" s="17">
        <v>4166721</v>
      </c>
      <c r="I50" s="18">
        <f t="shared" si="3"/>
        <v>54</v>
      </c>
      <c r="J50" s="128">
        <v>0.78</v>
      </c>
      <c r="K50" s="129">
        <f t="shared" si="4"/>
        <v>35</v>
      </c>
      <c r="L50" s="128">
        <v>86.010833576790077</v>
      </c>
      <c r="M50" s="129">
        <f t="shared" si="5"/>
        <v>9</v>
      </c>
      <c r="N50" s="148">
        <v>8.4</v>
      </c>
      <c r="O50" s="129">
        <f t="shared" si="6"/>
        <v>57</v>
      </c>
      <c r="P50" s="139">
        <v>84.7</v>
      </c>
      <c r="Q50" s="129">
        <f t="shared" si="7"/>
        <v>50</v>
      </c>
      <c r="R50" s="17">
        <v>17944</v>
      </c>
      <c r="S50" s="18">
        <f t="shared" si="15"/>
        <v>53</v>
      </c>
      <c r="T50" s="19">
        <v>29.92</v>
      </c>
      <c r="U50" s="18">
        <f t="shared" si="15"/>
        <v>41</v>
      </c>
      <c r="V50" s="20">
        <f t="shared" si="9"/>
        <v>599.73262032085563</v>
      </c>
      <c r="W50" s="18">
        <f t="shared" si="10"/>
        <v>47</v>
      </c>
      <c r="X50" s="21">
        <f t="shared" si="13"/>
        <v>366562.24921979493</v>
      </c>
      <c r="Y50" s="22">
        <f t="shared" si="11"/>
        <v>18</v>
      </c>
      <c r="Z50" s="23">
        <f t="shared" si="14"/>
        <v>350079.02362906822</v>
      </c>
      <c r="AA50" s="18">
        <f t="shared" si="11"/>
        <v>16</v>
      </c>
    </row>
    <row r="51" spans="2:27" x14ac:dyDescent="0.15">
      <c r="B51" s="15">
        <v>47</v>
      </c>
      <c r="C51" s="16" t="s">
        <v>86</v>
      </c>
      <c r="D51" s="17">
        <v>9268054</v>
      </c>
      <c r="E51" s="18">
        <f t="shared" si="2"/>
        <v>48</v>
      </c>
      <c r="F51" s="17">
        <v>9018992</v>
      </c>
      <c r="G51" s="18">
        <f t="shared" si="2"/>
        <v>48</v>
      </c>
      <c r="H51" s="17">
        <v>6275042</v>
      </c>
      <c r="I51" s="18">
        <f t="shared" si="3"/>
        <v>47</v>
      </c>
      <c r="J51" s="128">
        <v>0.69</v>
      </c>
      <c r="K51" s="129">
        <f t="shared" si="4"/>
        <v>48</v>
      </c>
      <c r="L51" s="128">
        <v>90.633708241347449</v>
      </c>
      <c r="M51" s="129">
        <f t="shared" si="5"/>
        <v>29</v>
      </c>
      <c r="N51" s="148">
        <v>5.7</v>
      </c>
      <c r="O51" s="129">
        <f t="shared" si="6"/>
        <v>39</v>
      </c>
      <c r="P51" s="139">
        <v>55.9</v>
      </c>
      <c r="Q51" s="129">
        <f t="shared" si="7"/>
        <v>42</v>
      </c>
      <c r="R51" s="17">
        <v>30619</v>
      </c>
      <c r="S51" s="18">
        <f t="shared" si="15"/>
        <v>48</v>
      </c>
      <c r="T51" s="19">
        <v>60.36</v>
      </c>
      <c r="U51" s="18">
        <f t="shared" si="15"/>
        <v>19</v>
      </c>
      <c r="V51" s="20">
        <f t="shared" si="9"/>
        <v>507.27302849569253</v>
      </c>
      <c r="W51" s="18">
        <f t="shared" si="10"/>
        <v>50</v>
      </c>
      <c r="X51" s="21">
        <f t="shared" si="13"/>
        <v>302689.63715340151</v>
      </c>
      <c r="Y51" s="22">
        <f t="shared" si="11"/>
        <v>50</v>
      </c>
      <c r="Z51" s="23">
        <f t="shared" si="14"/>
        <v>294555.40677357197</v>
      </c>
      <c r="AA51" s="18">
        <f t="shared" si="11"/>
        <v>45</v>
      </c>
    </row>
    <row r="52" spans="2:27" x14ac:dyDescent="0.15">
      <c r="B52" s="15">
        <v>48</v>
      </c>
      <c r="C52" s="16" t="s">
        <v>87</v>
      </c>
      <c r="D52" s="17">
        <v>6916447</v>
      </c>
      <c r="E52" s="18">
        <f t="shared" si="2"/>
        <v>52</v>
      </c>
      <c r="F52" s="17">
        <v>6588995</v>
      </c>
      <c r="G52" s="18">
        <f t="shared" si="2"/>
        <v>52</v>
      </c>
      <c r="H52" s="17">
        <v>5027158</v>
      </c>
      <c r="I52" s="18">
        <f t="shared" si="3"/>
        <v>50</v>
      </c>
      <c r="J52" s="128">
        <v>0.76</v>
      </c>
      <c r="K52" s="129">
        <f t="shared" si="4"/>
        <v>40</v>
      </c>
      <c r="L52" s="128">
        <v>89.42413849173488</v>
      </c>
      <c r="M52" s="129">
        <f t="shared" si="5"/>
        <v>20</v>
      </c>
      <c r="N52" s="148">
        <v>4</v>
      </c>
      <c r="O52" s="129">
        <f t="shared" si="6"/>
        <v>18</v>
      </c>
      <c r="P52" s="139">
        <v>41</v>
      </c>
      <c r="Q52" s="129">
        <f t="shared" si="7"/>
        <v>31</v>
      </c>
      <c r="R52" s="17">
        <v>20545</v>
      </c>
      <c r="S52" s="18">
        <f t="shared" si="15"/>
        <v>50</v>
      </c>
      <c r="T52" s="19">
        <v>41.63</v>
      </c>
      <c r="U52" s="18">
        <f t="shared" si="15"/>
        <v>29</v>
      </c>
      <c r="V52" s="20">
        <f t="shared" si="9"/>
        <v>493.51429257746815</v>
      </c>
      <c r="W52" s="18">
        <f t="shared" si="10"/>
        <v>52</v>
      </c>
      <c r="X52" s="21">
        <f t="shared" si="13"/>
        <v>336648.6736432222</v>
      </c>
      <c r="Y52" s="22">
        <f t="shared" si="11"/>
        <v>35</v>
      </c>
      <c r="Z52" s="23">
        <f t="shared" si="14"/>
        <v>320710.39182282792</v>
      </c>
      <c r="AA52" s="18">
        <f t="shared" si="11"/>
        <v>33</v>
      </c>
    </row>
    <row r="53" spans="2:27" x14ac:dyDescent="0.15">
      <c r="B53" s="15">
        <v>49</v>
      </c>
      <c r="C53" s="16" t="s">
        <v>88</v>
      </c>
      <c r="D53" s="17">
        <v>7320905</v>
      </c>
      <c r="E53" s="18">
        <f t="shared" si="2"/>
        <v>50</v>
      </c>
      <c r="F53" s="17">
        <v>6750214</v>
      </c>
      <c r="G53" s="18">
        <f t="shared" si="2"/>
        <v>51</v>
      </c>
      <c r="H53" s="17">
        <v>4720440</v>
      </c>
      <c r="I53" s="18">
        <f t="shared" si="3"/>
        <v>51</v>
      </c>
      <c r="J53" s="128">
        <v>0.68</v>
      </c>
      <c r="K53" s="129">
        <f t="shared" si="4"/>
        <v>49</v>
      </c>
      <c r="L53" s="128">
        <v>86.761405869284715</v>
      </c>
      <c r="M53" s="129">
        <f t="shared" si="5"/>
        <v>12</v>
      </c>
      <c r="N53" s="148">
        <v>6.3</v>
      </c>
      <c r="O53" s="129">
        <f t="shared" si="6"/>
        <v>44</v>
      </c>
      <c r="P53" s="139">
        <v>24.1</v>
      </c>
      <c r="Q53" s="129">
        <f t="shared" si="7"/>
        <v>20</v>
      </c>
      <c r="R53" s="17">
        <v>19421</v>
      </c>
      <c r="S53" s="18">
        <f t="shared" si="15"/>
        <v>51</v>
      </c>
      <c r="T53" s="19">
        <v>38.64</v>
      </c>
      <c r="U53" s="18">
        <f t="shared" si="15"/>
        <v>32</v>
      </c>
      <c r="V53" s="20">
        <f t="shared" si="9"/>
        <v>502.61387163561074</v>
      </c>
      <c r="W53" s="18">
        <f t="shared" si="10"/>
        <v>51</v>
      </c>
      <c r="X53" s="21">
        <f t="shared" si="13"/>
        <v>376958.18958858965</v>
      </c>
      <c r="Y53" s="22">
        <f t="shared" si="11"/>
        <v>15</v>
      </c>
      <c r="Z53" s="23">
        <f t="shared" si="14"/>
        <v>347572.93651202309</v>
      </c>
      <c r="AA53" s="18">
        <f t="shared" si="11"/>
        <v>18</v>
      </c>
    </row>
    <row r="54" spans="2:27" x14ac:dyDescent="0.15">
      <c r="B54" s="15">
        <v>50</v>
      </c>
      <c r="C54" s="16" t="s">
        <v>89</v>
      </c>
      <c r="D54" s="17">
        <v>6188186</v>
      </c>
      <c r="E54" s="18">
        <f t="shared" si="2"/>
        <v>55</v>
      </c>
      <c r="F54" s="17">
        <v>6077768</v>
      </c>
      <c r="G54" s="18">
        <f t="shared" si="2"/>
        <v>54</v>
      </c>
      <c r="H54" s="17">
        <v>3515747</v>
      </c>
      <c r="I54" s="18">
        <f t="shared" si="3"/>
        <v>57</v>
      </c>
      <c r="J54" s="128">
        <v>0.61</v>
      </c>
      <c r="K54" s="129">
        <f t="shared" si="4"/>
        <v>54</v>
      </c>
      <c r="L54" s="128">
        <v>93.91066449727289</v>
      </c>
      <c r="M54" s="129">
        <f t="shared" si="5"/>
        <v>48</v>
      </c>
      <c r="N54" s="148">
        <v>7.8</v>
      </c>
      <c r="O54" s="129">
        <f t="shared" si="6"/>
        <v>53</v>
      </c>
      <c r="P54" s="139">
        <v>106.5</v>
      </c>
      <c r="Q54" s="129">
        <f t="shared" si="7"/>
        <v>53</v>
      </c>
      <c r="R54" s="17">
        <v>14000</v>
      </c>
      <c r="S54" s="18">
        <f t="shared" ref="S54:U67" si="16">RANK(R54,R$5:R$67)</f>
        <v>54</v>
      </c>
      <c r="T54" s="19">
        <v>25.73</v>
      </c>
      <c r="U54" s="18">
        <f t="shared" si="16"/>
        <v>46</v>
      </c>
      <c r="V54" s="20">
        <f t="shared" si="9"/>
        <v>544.11193159735717</v>
      </c>
      <c r="W54" s="18">
        <f t="shared" si="10"/>
        <v>48</v>
      </c>
      <c r="X54" s="21">
        <f t="shared" si="13"/>
        <v>442013.28571428574</v>
      </c>
      <c r="Y54" s="22">
        <f t="shared" si="11"/>
        <v>7</v>
      </c>
      <c r="Z54" s="23">
        <f t="shared" si="14"/>
        <v>434126.28571428574</v>
      </c>
      <c r="AA54" s="18">
        <f t="shared" si="11"/>
        <v>6</v>
      </c>
    </row>
    <row r="55" spans="2:27" x14ac:dyDescent="0.15">
      <c r="B55" s="15">
        <v>51</v>
      </c>
      <c r="C55" s="16" t="s">
        <v>90</v>
      </c>
      <c r="D55" s="17">
        <v>5786623</v>
      </c>
      <c r="E55" s="18">
        <f t="shared" si="2"/>
        <v>57</v>
      </c>
      <c r="F55" s="17">
        <v>5528072</v>
      </c>
      <c r="G55" s="18">
        <f t="shared" si="2"/>
        <v>57</v>
      </c>
      <c r="H55" s="17">
        <v>3755442</v>
      </c>
      <c r="I55" s="18">
        <f t="shared" si="3"/>
        <v>56</v>
      </c>
      <c r="J55" s="128">
        <v>0.45</v>
      </c>
      <c r="K55" s="129">
        <f t="shared" si="4"/>
        <v>59</v>
      </c>
      <c r="L55" s="128">
        <v>86.012596882897512</v>
      </c>
      <c r="M55" s="129">
        <f t="shared" si="5"/>
        <v>10</v>
      </c>
      <c r="N55" s="148">
        <v>4.5</v>
      </c>
      <c r="O55" s="129">
        <f t="shared" si="6"/>
        <v>28</v>
      </c>
      <c r="P55" s="139">
        <v>55.9</v>
      </c>
      <c r="Q55" s="129">
        <f t="shared" si="7"/>
        <v>42</v>
      </c>
      <c r="R55" s="17">
        <v>11475</v>
      </c>
      <c r="S55" s="18">
        <f t="shared" si="16"/>
        <v>58</v>
      </c>
      <c r="T55" s="19">
        <v>55.9</v>
      </c>
      <c r="U55" s="18">
        <f t="shared" si="16"/>
        <v>22</v>
      </c>
      <c r="V55" s="20">
        <f t="shared" si="9"/>
        <v>205.27728085867622</v>
      </c>
      <c r="W55" s="18">
        <f t="shared" si="10"/>
        <v>58</v>
      </c>
      <c r="X55" s="97">
        <f t="shared" si="13"/>
        <v>504280.87145969499</v>
      </c>
      <c r="Y55" s="98">
        <f t="shared" si="11"/>
        <v>3</v>
      </c>
      <c r="Z55" s="99">
        <f t="shared" si="14"/>
        <v>481749.19389978214</v>
      </c>
      <c r="AA55" s="93">
        <f t="shared" si="11"/>
        <v>3</v>
      </c>
    </row>
    <row r="56" spans="2:27" x14ac:dyDescent="0.15">
      <c r="B56" s="15">
        <v>52</v>
      </c>
      <c r="C56" s="16" t="s">
        <v>91</v>
      </c>
      <c r="D56" s="100">
        <v>3432673</v>
      </c>
      <c r="E56" s="101">
        <f t="shared" si="2"/>
        <v>62</v>
      </c>
      <c r="F56" s="100">
        <v>3237247</v>
      </c>
      <c r="G56" s="101">
        <f t="shared" si="2"/>
        <v>62</v>
      </c>
      <c r="H56" s="100">
        <v>2332962</v>
      </c>
      <c r="I56" s="101">
        <f t="shared" si="3"/>
        <v>61</v>
      </c>
      <c r="J56" s="128">
        <v>0.53</v>
      </c>
      <c r="K56" s="129">
        <f t="shared" si="4"/>
        <v>57</v>
      </c>
      <c r="L56" s="128">
        <v>87.664370513207729</v>
      </c>
      <c r="M56" s="129">
        <f t="shared" si="5"/>
        <v>15</v>
      </c>
      <c r="N56" s="148">
        <v>7.4</v>
      </c>
      <c r="O56" s="129">
        <f t="shared" si="6"/>
        <v>49</v>
      </c>
      <c r="P56" s="139">
        <v>42.4</v>
      </c>
      <c r="Q56" s="129">
        <f t="shared" si="7"/>
        <v>34</v>
      </c>
      <c r="R56" s="100">
        <v>8420</v>
      </c>
      <c r="S56" s="101">
        <f t="shared" si="16"/>
        <v>61</v>
      </c>
      <c r="T56" s="19">
        <v>49.36</v>
      </c>
      <c r="U56" s="18">
        <f t="shared" si="16"/>
        <v>23</v>
      </c>
      <c r="V56" s="20">
        <f t="shared" si="9"/>
        <v>170.58346839546192</v>
      </c>
      <c r="W56" s="18">
        <f t="shared" si="10"/>
        <v>59</v>
      </c>
      <c r="X56" s="21">
        <f t="shared" si="13"/>
        <v>407680.8788598575</v>
      </c>
      <c r="Y56" s="22">
        <f t="shared" si="11"/>
        <v>12</v>
      </c>
      <c r="Z56" s="23">
        <f t="shared" si="14"/>
        <v>384471.1401425178</v>
      </c>
      <c r="AA56" s="18">
        <f t="shared" si="11"/>
        <v>12</v>
      </c>
    </row>
    <row r="57" spans="2:27" x14ac:dyDescent="0.15">
      <c r="B57" s="15">
        <v>53</v>
      </c>
      <c r="C57" s="16" t="s">
        <v>92</v>
      </c>
      <c r="D57" s="17">
        <v>4121682</v>
      </c>
      <c r="E57" s="18">
        <f t="shared" si="2"/>
        <v>60</v>
      </c>
      <c r="F57" s="17">
        <v>3975680</v>
      </c>
      <c r="G57" s="18">
        <f t="shared" si="2"/>
        <v>59</v>
      </c>
      <c r="H57" s="17">
        <v>2853317</v>
      </c>
      <c r="I57" s="18">
        <f t="shared" si="3"/>
        <v>60</v>
      </c>
      <c r="J57" s="19">
        <v>0.42</v>
      </c>
      <c r="K57" s="18">
        <f t="shared" si="4"/>
        <v>60</v>
      </c>
      <c r="L57" s="128">
        <v>86.708774161322694</v>
      </c>
      <c r="M57" s="129">
        <f t="shared" si="5"/>
        <v>11</v>
      </c>
      <c r="N57" s="148">
        <v>5.6</v>
      </c>
      <c r="O57" s="129">
        <f t="shared" si="6"/>
        <v>38</v>
      </c>
      <c r="P57" s="139">
        <v>7.7</v>
      </c>
      <c r="Q57" s="129">
        <f t="shared" si="7"/>
        <v>13</v>
      </c>
      <c r="R57" s="17">
        <v>9939</v>
      </c>
      <c r="S57" s="18">
        <f t="shared" si="16"/>
        <v>60</v>
      </c>
      <c r="T57" s="19">
        <v>63.74</v>
      </c>
      <c r="U57" s="18">
        <f t="shared" si="16"/>
        <v>17</v>
      </c>
      <c r="V57" s="20">
        <f t="shared" si="9"/>
        <v>155.93034201443362</v>
      </c>
      <c r="W57" s="18">
        <f t="shared" si="10"/>
        <v>60</v>
      </c>
      <c r="X57" s="21">
        <f t="shared" si="13"/>
        <v>414697.85692725627</v>
      </c>
      <c r="Y57" s="22">
        <f t="shared" si="11"/>
        <v>10</v>
      </c>
      <c r="Z57" s="23">
        <f t="shared" si="14"/>
        <v>400008.04909950698</v>
      </c>
      <c r="AA57" s="18">
        <f t="shared" si="11"/>
        <v>10</v>
      </c>
    </row>
    <row r="58" spans="2:27" x14ac:dyDescent="0.15">
      <c r="B58" s="15">
        <v>54</v>
      </c>
      <c r="C58" s="16" t="s">
        <v>93</v>
      </c>
      <c r="D58" s="100">
        <v>3439835</v>
      </c>
      <c r="E58" s="101">
        <f t="shared" si="2"/>
        <v>61</v>
      </c>
      <c r="F58" s="100">
        <v>3336059</v>
      </c>
      <c r="G58" s="101">
        <f t="shared" si="2"/>
        <v>61</v>
      </c>
      <c r="H58" s="100">
        <v>2266105</v>
      </c>
      <c r="I58" s="101">
        <f t="shared" si="3"/>
        <v>62</v>
      </c>
      <c r="J58" s="103">
        <v>0.41</v>
      </c>
      <c r="K58" s="101">
        <f t="shared" si="4"/>
        <v>61</v>
      </c>
      <c r="L58" s="128">
        <v>91.775298599362827</v>
      </c>
      <c r="M58" s="129">
        <f t="shared" si="5"/>
        <v>34</v>
      </c>
      <c r="N58" s="102">
        <v>11.9</v>
      </c>
      <c r="O58" s="101">
        <f t="shared" si="6"/>
        <v>62</v>
      </c>
      <c r="P58" s="139">
        <v>101.9</v>
      </c>
      <c r="Q58" s="129">
        <f t="shared" si="7"/>
        <v>51</v>
      </c>
      <c r="R58" s="100">
        <v>7279</v>
      </c>
      <c r="S58" s="101">
        <f t="shared" si="16"/>
        <v>62</v>
      </c>
      <c r="T58" s="19">
        <v>30.43</v>
      </c>
      <c r="U58" s="18">
        <f t="shared" si="16"/>
        <v>38</v>
      </c>
      <c r="V58" s="20">
        <f t="shared" si="9"/>
        <v>239.2047321721985</v>
      </c>
      <c r="W58" s="18">
        <f t="shared" si="10"/>
        <v>57</v>
      </c>
      <c r="X58" s="21">
        <f t="shared" si="13"/>
        <v>472569.72111553786</v>
      </c>
      <c r="Y58" s="22">
        <f t="shared" si="11"/>
        <v>5</v>
      </c>
      <c r="Z58" s="23">
        <f t="shared" si="14"/>
        <v>458312.81769473827</v>
      </c>
      <c r="AA58" s="18">
        <f t="shared" si="11"/>
        <v>5</v>
      </c>
    </row>
    <row r="59" spans="2:27" x14ac:dyDescent="0.15">
      <c r="B59" s="15">
        <v>55</v>
      </c>
      <c r="C59" s="16" t="s">
        <v>94</v>
      </c>
      <c r="D59" s="17">
        <v>7175464</v>
      </c>
      <c r="E59" s="18">
        <f t="shared" si="2"/>
        <v>51</v>
      </c>
      <c r="F59" s="17">
        <v>6759957</v>
      </c>
      <c r="G59" s="18">
        <f t="shared" si="2"/>
        <v>50</v>
      </c>
      <c r="H59" s="17">
        <v>4303593</v>
      </c>
      <c r="I59" s="18">
        <f t="shared" si="3"/>
        <v>52</v>
      </c>
      <c r="J59" s="103">
        <v>0.34</v>
      </c>
      <c r="K59" s="101">
        <f t="shared" si="4"/>
        <v>62</v>
      </c>
      <c r="L59" s="128">
        <v>83.071353757050346</v>
      </c>
      <c r="M59" s="129">
        <f t="shared" si="5"/>
        <v>4</v>
      </c>
      <c r="N59" s="148">
        <v>8</v>
      </c>
      <c r="O59" s="129">
        <f t="shared" si="6"/>
        <v>55</v>
      </c>
      <c r="P59" s="139">
        <v>26</v>
      </c>
      <c r="Q59" s="129">
        <f t="shared" si="7"/>
        <v>22</v>
      </c>
      <c r="R59" s="17">
        <v>11968</v>
      </c>
      <c r="S59" s="18">
        <f t="shared" si="16"/>
        <v>56</v>
      </c>
      <c r="T59" s="19">
        <v>171.26</v>
      </c>
      <c r="U59" s="18">
        <f t="shared" si="16"/>
        <v>4</v>
      </c>
      <c r="V59" s="102">
        <f t="shared" si="9"/>
        <v>69.882050683171784</v>
      </c>
      <c r="W59" s="101">
        <f t="shared" si="10"/>
        <v>63</v>
      </c>
      <c r="X59" s="97">
        <f t="shared" si="13"/>
        <v>599554.14438502677</v>
      </c>
      <c r="Y59" s="98">
        <f t="shared" si="11"/>
        <v>2</v>
      </c>
      <c r="Z59" s="99">
        <f t="shared" si="14"/>
        <v>564835.97927807481</v>
      </c>
      <c r="AA59" s="93">
        <f t="shared" si="11"/>
        <v>2</v>
      </c>
    </row>
    <row r="60" spans="2:27" x14ac:dyDescent="0.15">
      <c r="B60" s="15">
        <v>56</v>
      </c>
      <c r="C60" s="16" t="s">
        <v>95</v>
      </c>
      <c r="D60" s="100">
        <v>2136460</v>
      </c>
      <c r="E60" s="101">
        <f t="shared" si="2"/>
        <v>63</v>
      </c>
      <c r="F60" s="100">
        <v>1979041</v>
      </c>
      <c r="G60" s="101">
        <f t="shared" si="2"/>
        <v>63</v>
      </c>
      <c r="H60" s="100">
        <v>1395976</v>
      </c>
      <c r="I60" s="101">
        <f t="shared" si="3"/>
        <v>63</v>
      </c>
      <c r="J60" s="103">
        <v>0.2</v>
      </c>
      <c r="K60" s="101">
        <f t="shared" si="4"/>
        <v>63</v>
      </c>
      <c r="L60" s="128">
        <v>85.607567883609448</v>
      </c>
      <c r="M60" s="129">
        <f t="shared" si="5"/>
        <v>8</v>
      </c>
      <c r="N60" s="96">
        <v>0.3</v>
      </c>
      <c r="O60" s="93">
        <f t="shared" si="6"/>
        <v>2</v>
      </c>
      <c r="P60" s="139" t="s">
        <v>126</v>
      </c>
      <c r="Q60" s="129" t="str">
        <f t="shared" si="7"/>
        <v/>
      </c>
      <c r="R60" s="100">
        <v>2910</v>
      </c>
      <c r="S60" s="101">
        <f t="shared" si="16"/>
        <v>63</v>
      </c>
      <c r="T60" s="19">
        <v>37.06</v>
      </c>
      <c r="U60" s="18">
        <f t="shared" si="16"/>
        <v>33</v>
      </c>
      <c r="V60" s="102">
        <f t="shared" si="9"/>
        <v>78.521316783594173</v>
      </c>
      <c r="W60" s="101">
        <f t="shared" si="10"/>
        <v>62</v>
      </c>
      <c r="X60" s="97">
        <f t="shared" si="13"/>
        <v>734178.69415807561</v>
      </c>
      <c r="Y60" s="98">
        <f t="shared" si="11"/>
        <v>1</v>
      </c>
      <c r="Z60" s="99">
        <f t="shared" si="14"/>
        <v>680082.81786941586</v>
      </c>
      <c r="AA60" s="93">
        <f t="shared" si="11"/>
        <v>1</v>
      </c>
    </row>
    <row r="61" spans="2:27" x14ac:dyDescent="0.15">
      <c r="B61" s="15">
        <v>57</v>
      </c>
      <c r="C61" s="16" t="s">
        <v>96</v>
      </c>
      <c r="D61" s="17">
        <v>4890833</v>
      </c>
      <c r="E61" s="18">
        <f t="shared" si="2"/>
        <v>58</v>
      </c>
      <c r="F61" s="17">
        <v>4422228</v>
      </c>
      <c r="G61" s="18">
        <f t="shared" si="2"/>
        <v>58</v>
      </c>
      <c r="H61" s="17">
        <v>3127714</v>
      </c>
      <c r="I61" s="18">
        <f t="shared" si="3"/>
        <v>58</v>
      </c>
      <c r="J61" s="19">
        <v>0.68</v>
      </c>
      <c r="K61" s="18">
        <f t="shared" si="4"/>
        <v>49</v>
      </c>
      <c r="L61" s="95">
        <v>80.478517958733761</v>
      </c>
      <c r="M61" s="93">
        <f t="shared" si="5"/>
        <v>1</v>
      </c>
      <c r="N61" s="148">
        <v>5.5</v>
      </c>
      <c r="O61" s="129">
        <f t="shared" si="6"/>
        <v>33</v>
      </c>
      <c r="P61" s="139">
        <v>44.9</v>
      </c>
      <c r="Q61" s="129">
        <f t="shared" si="7"/>
        <v>36</v>
      </c>
      <c r="R61" s="17">
        <v>11252</v>
      </c>
      <c r="S61" s="18">
        <f t="shared" si="16"/>
        <v>59</v>
      </c>
      <c r="T61" s="19">
        <v>33.409999999999997</v>
      </c>
      <c r="U61" s="18">
        <f t="shared" si="16"/>
        <v>36</v>
      </c>
      <c r="V61" s="20">
        <f t="shared" si="9"/>
        <v>336.78539359473217</v>
      </c>
      <c r="W61" s="18">
        <f t="shared" si="10"/>
        <v>54</v>
      </c>
      <c r="X61" s="21">
        <f t="shared" si="13"/>
        <v>434663.43761109136</v>
      </c>
      <c r="Y61" s="22">
        <f t="shared" si="11"/>
        <v>9</v>
      </c>
      <c r="Z61" s="23">
        <f t="shared" si="14"/>
        <v>393017.06363313191</v>
      </c>
      <c r="AA61" s="18">
        <f t="shared" si="11"/>
        <v>11</v>
      </c>
    </row>
    <row r="62" spans="2:27" x14ac:dyDescent="0.15">
      <c r="B62" s="15">
        <v>58</v>
      </c>
      <c r="C62" s="16" t="s">
        <v>97</v>
      </c>
      <c r="D62" s="17">
        <v>6297154</v>
      </c>
      <c r="E62" s="18">
        <f t="shared" si="2"/>
        <v>54</v>
      </c>
      <c r="F62" s="17">
        <v>5874731</v>
      </c>
      <c r="G62" s="18">
        <f t="shared" si="2"/>
        <v>55</v>
      </c>
      <c r="H62" s="17">
        <v>3974068</v>
      </c>
      <c r="I62" s="18">
        <f t="shared" si="3"/>
        <v>55</v>
      </c>
      <c r="J62" s="19">
        <v>0.52</v>
      </c>
      <c r="K62" s="18">
        <f t="shared" si="4"/>
        <v>58</v>
      </c>
      <c r="L62" s="128">
        <v>89.724400802038062</v>
      </c>
      <c r="M62" s="129">
        <f t="shared" si="5"/>
        <v>26</v>
      </c>
      <c r="N62" s="148">
        <v>5.5</v>
      </c>
      <c r="O62" s="129">
        <f t="shared" si="6"/>
        <v>33</v>
      </c>
      <c r="P62" s="139">
        <v>0.7</v>
      </c>
      <c r="Q62" s="129">
        <f t="shared" si="7"/>
        <v>1</v>
      </c>
      <c r="R62" s="17">
        <v>13835</v>
      </c>
      <c r="S62" s="18">
        <f t="shared" si="16"/>
        <v>55</v>
      </c>
      <c r="T62" s="19">
        <v>47.4</v>
      </c>
      <c r="U62" s="18">
        <f t="shared" si="16"/>
        <v>26</v>
      </c>
      <c r="V62" s="20">
        <f t="shared" si="9"/>
        <v>291.8776371308017</v>
      </c>
      <c r="W62" s="18">
        <f t="shared" si="10"/>
        <v>56</v>
      </c>
      <c r="X62" s="21">
        <f t="shared" si="13"/>
        <v>455161.11311890132</v>
      </c>
      <c r="Y62" s="22">
        <f t="shared" si="11"/>
        <v>6</v>
      </c>
      <c r="Z62" s="23">
        <f t="shared" si="14"/>
        <v>424628.18937477411</v>
      </c>
      <c r="AA62" s="18">
        <f t="shared" si="11"/>
        <v>7</v>
      </c>
    </row>
    <row r="63" spans="2:27" x14ac:dyDescent="0.15">
      <c r="B63" s="15">
        <v>59</v>
      </c>
      <c r="C63" s="16" t="s">
        <v>98</v>
      </c>
      <c r="D63" s="17">
        <v>10098102</v>
      </c>
      <c r="E63" s="18">
        <f t="shared" si="2"/>
        <v>46</v>
      </c>
      <c r="F63" s="17">
        <v>9350333</v>
      </c>
      <c r="G63" s="18">
        <f t="shared" si="2"/>
        <v>47</v>
      </c>
      <c r="H63" s="17">
        <v>6009436</v>
      </c>
      <c r="I63" s="18">
        <f t="shared" si="3"/>
        <v>48</v>
      </c>
      <c r="J63" s="19">
        <v>0.78</v>
      </c>
      <c r="K63" s="18">
        <f t="shared" si="4"/>
        <v>35</v>
      </c>
      <c r="L63" s="128">
        <v>85.469218186391004</v>
      </c>
      <c r="M63" s="129">
        <f t="shared" si="5"/>
        <v>7</v>
      </c>
      <c r="N63" s="148">
        <v>6.8</v>
      </c>
      <c r="O63" s="129">
        <f t="shared" si="6"/>
        <v>46</v>
      </c>
      <c r="P63" s="139">
        <v>7.6</v>
      </c>
      <c r="Q63" s="129">
        <f t="shared" si="7"/>
        <v>12</v>
      </c>
      <c r="R63" s="17">
        <v>31227</v>
      </c>
      <c r="S63" s="18">
        <f t="shared" si="16"/>
        <v>47</v>
      </c>
      <c r="T63" s="19">
        <v>29.18</v>
      </c>
      <c r="U63" s="18">
        <f t="shared" si="16"/>
        <v>43</v>
      </c>
      <c r="V63" s="20">
        <f t="shared" si="9"/>
        <v>1070.1507882111034</v>
      </c>
      <c r="W63" s="18">
        <f t="shared" si="10"/>
        <v>40</v>
      </c>
      <c r="X63" s="21">
        <f t="shared" si="13"/>
        <v>323377.26967047749</v>
      </c>
      <c r="Y63" s="22">
        <f t="shared" si="11"/>
        <v>42</v>
      </c>
      <c r="Z63" s="23">
        <f t="shared" si="14"/>
        <v>299431.03724341118</v>
      </c>
      <c r="AA63" s="18">
        <f t="shared" si="11"/>
        <v>43</v>
      </c>
    </row>
    <row r="64" spans="2:27" x14ac:dyDescent="0.15">
      <c r="B64" s="15">
        <v>60</v>
      </c>
      <c r="C64" s="16" t="s">
        <v>99</v>
      </c>
      <c r="D64" s="17">
        <v>11223841</v>
      </c>
      <c r="E64" s="18">
        <f t="shared" si="2"/>
        <v>44</v>
      </c>
      <c r="F64" s="17">
        <v>10634609</v>
      </c>
      <c r="G64" s="18">
        <f t="shared" si="2"/>
        <v>44</v>
      </c>
      <c r="H64" s="17">
        <v>7260323</v>
      </c>
      <c r="I64" s="18">
        <f t="shared" si="3"/>
        <v>44</v>
      </c>
      <c r="J64" s="19">
        <v>0.83</v>
      </c>
      <c r="K64" s="18">
        <f t="shared" si="4"/>
        <v>28</v>
      </c>
      <c r="L64" s="95">
        <v>82.730749515944225</v>
      </c>
      <c r="M64" s="93">
        <f t="shared" si="5"/>
        <v>2</v>
      </c>
      <c r="N64" s="148">
        <v>4.3</v>
      </c>
      <c r="O64" s="129">
        <f t="shared" si="6"/>
        <v>23</v>
      </c>
      <c r="P64" s="139">
        <v>49.6</v>
      </c>
      <c r="Q64" s="129">
        <f t="shared" si="7"/>
        <v>39</v>
      </c>
      <c r="R64" s="17">
        <v>34079</v>
      </c>
      <c r="S64" s="18">
        <f t="shared" si="16"/>
        <v>45</v>
      </c>
      <c r="T64" s="19">
        <v>64.25</v>
      </c>
      <c r="U64" s="18">
        <f t="shared" si="16"/>
        <v>16</v>
      </c>
      <c r="V64" s="20">
        <f t="shared" si="9"/>
        <v>530.41245136186774</v>
      </c>
      <c r="W64" s="18">
        <f t="shared" si="10"/>
        <v>49</v>
      </c>
      <c r="X64" s="21">
        <f t="shared" si="13"/>
        <v>329347.7214707004</v>
      </c>
      <c r="Y64" s="22">
        <f t="shared" si="11"/>
        <v>38</v>
      </c>
      <c r="Z64" s="23">
        <f t="shared" si="14"/>
        <v>312057.54276827374</v>
      </c>
      <c r="AA64" s="18">
        <f t="shared" si="11"/>
        <v>38</v>
      </c>
    </row>
    <row r="65" spans="2:27" x14ac:dyDescent="0.15">
      <c r="B65" s="15">
        <v>61</v>
      </c>
      <c r="C65" s="16" t="s">
        <v>100</v>
      </c>
      <c r="D65" s="17">
        <v>10874453</v>
      </c>
      <c r="E65" s="18">
        <f t="shared" si="2"/>
        <v>45</v>
      </c>
      <c r="F65" s="17">
        <v>10359955</v>
      </c>
      <c r="G65" s="18">
        <f t="shared" si="2"/>
        <v>45</v>
      </c>
      <c r="H65" s="17">
        <v>6524271</v>
      </c>
      <c r="I65" s="18">
        <f t="shared" si="3"/>
        <v>46</v>
      </c>
      <c r="J65" s="19">
        <v>0.64</v>
      </c>
      <c r="K65" s="18">
        <f t="shared" si="4"/>
        <v>51</v>
      </c>
      <c r="L65" s="128">
        <v>93.601582516546372</v>
      </c>
      <c r="M65" s="129">
        <f t="shared" si="5"/>
        <v>44</v>
      </c>
      <c r="N65" s="148">
        <v>6.6</v>
      </c>
      <c r="O65" s="129">
        <f t="shared" si="6"/>
        <v>45</v>
      </c>
      <c r="P65" s="139">
        <v>14.8</v>
      </c>
      <c r="Q65" s="129">
        <f t="shared" si="7"/>
        <v>15</v>
      </c>
      <c r="R65" s="17">
        <v>34022</v>
      </c>
      <c r="S65" s="18">
        <f t="shared" si="16"/>
        <v>46</v>
      </c>
      <c r="T65" s="19">
        <v>15.95</v>
      </c>
      <c r="U65" s="18">
        <f t="shared" si="16"/>
        <v>57</v>
      </c>
      <c r="V65" s="20">
        <f t="shared" si="9"/>
        <v>2133.0407523510971</v>
      </c>
      <c r="W65" s="18">
        <f t="shared" si="10"/>
        <v>29</v>
      </c>
      <c r="X65" s="21">
        <f t="shared" si="13"/>
        <v>319630.03350773029</v>
      </c>
      <c r="Y65" s="22">
        <f t="shared" si="11"/>
        <v>43</v>
      </c>
      <c r="Z65" s="23">
        <f t="shared" si="14"/>
        <v>304507.52454294282</v>
      </c>
      <c r="AA65" s="18">
        <f t="shared" si="11"/>
        <v>42</v>
      </c>
    </row>
    <row r="66" spans="2:27" x14ac:dyDescent="0.15">
      <c r="B66" s="15">
        <v>62</v>
      </c>
      <c r="C66" s="16" t="s">
        <v>101</v>
      </c>
      <c r="D66" s="17">
        <v>12410014</v>
      </c>
      <c r="E66" s="18">
        <f t="shared" si="2"/>
        <v>42</v>
      </c>
      <c r="F66" s="17">
        <v>12020240</v>
      </c>
      <c r="G66" s="18">
        <f t="shared" si="2"/>
        <v>42</v>
      </c>
      <c r="H66" s="17">
        <v>8460182</v>
      </c>
      <c r="I66" s="18">
        <f t="shared" si="3"/>
        <v>41</v>
      </c>
      <c r="J66" s="19">
        <v>0.76</v>
      </c>
      <c r="K66" s="18">
        <f t="shared" si="4"/>
        <v>40</v>
      </c>
      <c r="L66" s="128">
        <v>94.316084719526998</v>
      </c>
      <c r="M66" s="129">
        <f t="shared" si="5"/>
        <v>52</v>
      </c>
      <c r="N66" s="148">
        <v>8.9</v>
      </c>
      <c r="O66" s="129">
        <f t="shared" si="6"/>
        <v>58</v>
      </c>
      <c r="P66" s="139">
        <v>2</v>
      </c>
      <c r="Q66" s="129">
        <f t="shared" si="7"/>
        <v>3</v>
      </c>
      <c r="R66" s="17">
        <v>45432</v>
      </c>
      <c r="S66" s="18">
        <f t="shared" si="16"/>
        <v>41</v>
      </c>
      <c r="T66" s="19">
        <v>30.03</v>
      </c>
      <c r="U66" s="18">
        <f t="shared" si="16"/>
        <v>40</v>
      </c>
      <c r="V66" s="20">
        <f t="shared" si="9"/>
        <v>1512.8871128871128</v>
      </c>
      <c r="W66" s="18">
        <f t="shared" si="10"/>
        <v>35</v>
      </c>
      <c r="X66" s="112">
        <f t="shared" si="13"/>
        <v>273155.79327346361</v>
      </c>
      <c r="Y66" s="113">
        <f t="shared" si="11"/>
        <v>62</v>
      </c>
      <c r="Z66" s="118">
        <f t="shared" si="14"/>
        <v>264576.50994893466</v>
      </c>
      <c r="AA66" s="101">
        <f t="shared" si="11"/>
        <v>62</v>
      </c>
    </row>
    <row r="67" spans="2:27" ht="12.75" thickBot="1" x14ac:dyDescent="0.2">
      <c r="B67" s="65">
        <v>63</v>
      </c>
      <c r="C67" s="66" t="s">
        <v>102</v>
      </c>
      <c r="D67" s="67">
        <v>8781915</v>
      </c>
      <c r="E67" s="68">
        <f t="shared" si="2"/>
        <v>49</v>
      </c>
      <c r="F67" s="67">
        <v>8286646</v>
      </c>
      <c r="G67" s="68">
        <f t="shared" si="2"/>
        <v>49</v>
      </c>
      <c r="H67" s="67">
        <v>5726047</v>
      </c>
      <c r="I67" s="68">
        <f t="shared" si="3"/>
        <v>49</v>
      </c>
      <c r="J67" s="69">
        <v>0.64</v>
      </c>
      <c r="K67" s="68">
        <f t="shared" si="4"/>
        <v>51</v>
      </c>
      <c r="L67" s="154">
        <v>89.727673008224642</v>
      </c>
      <c r="M67" s="146">
        <f t="shared" si="5"/>
        <v>27</v>
      </c>
      <c r="N67" s="155">
        <v>8.3000000000000007</v>
      </c>
      <c r="O67" s="146">
        <f t="shared" si="6"/>
        <v>56</v>
      </c>
      <c r="P67" s="145">
        <v>58</v>
      </c>
      <c r="Q67" s="146">
        <f t="shared" si="7"/>
        <v>45</v>
      </c>
      <c r="R67" s="67">
        <v>29889</v>
      </c>
      <c r="S67" s="68">
        <f t="shared" si="16"/>
        <v>49</v>
      </c>
      <c r="T67" s="69">
        <v>16.2</v>
      </c>
      <c r="U67" s="68">
        <f t="shared" si="16"/>
        <v>56</v>
      </c>
      <c r="V67" s="70">
        <f t="shared" si="9"/>
        <v>1845</v>
      </c>
      <c r="W67" s="68">
        <f t="shared" si="10"/>
        <v>32</v>
      </c>
      <c r="X67" s="71">
        <f t="shared" si="13"/>
        <v>293817.62521328917</v>
      </c>
      <c r="Y67" s="72">
        <f t="shared" si="11"/>
        <v>57</v>
      </c>
      <c r="Z67" s="73">
        <f t="shared" si="14"/>
        <v>277247.34852286795</v>
      </c>
      <c r="AA67" s="68">
        <f t="shared" si="11"/>
        <v>59</v>
      </c>
    </row>
    <row r="68" spans="2:27" ht="12.75" thickTop="1" x14ac:dyDescent="0.15">
      <c r="B68" s="74"/>
      <c r="C68" s="75" t="s">
        <v>103</v>
      </c>
      <c r="D68" s="76">
        <f>SUM(D5:D67)</f>
        <v>2547017010</v>
      </c>
      <c r="E68" s="77"/>
      <c r="F68" s="76">
        <f>SUM(F5:F67)</f>
        <v>2436444532</v>
      </c>
      <c r="G68" s="77"/>
      <c r="H68" s="76">
        <f>SUM(H5:H67)</f>
        <v>1436553965</v>
      </c>
      <c r="I68" s="77"/>
      <c r="J68" s="78">
        <v>0.78</v>
      </c>
      <c r="K68" s="77"/>
      <c r="L68" s="156">
        <v>93.058915498433862</v>
      </c>
      <c r="M68" s="157"/>
      <c r="N68" s="158">
        <v>4.7</v>
      </c>
      <c r="O68" s="157"/>
      <c r="P68" s="156">
        <v>19.899999999999999</v>
      </c>
      <c r="Q68" s="157"/>
      <c r="R68" s="76">
        <v>7363011</v>
      </c>
      <c r="S68" s="77"/>
      <c r="T68" s="78">
        <v>3797.75</v>
      </c>
      <c r="U68" s="77"/>
      <c r="V68" s="79">
        <f t="shared" si="9"/>
        <v>1938.782436969258</v>
      </c>
      <c r="W68" s="77"/>
      <c r="X68" s="80">
        <f t="shared" si="13"/>
        <v>345920.57651414617</v>
      </c>
      <c r="Y68" s="81"/>
      <c r="Z68" s="82">
        <f t="shared" si="14"/>
        <v>330903.2856259484</v>
      </c>
      <c r="AA68" s="77"/>
    </row>
    <row r="69" spans="2:27" ht="6" customHeight="1" x14ac:dyDescent="0.15"/>
    <row r="70" spans="2:27" x14ac:dyDescent="0.15">
      <c r="B70" s="184" t="s">
        <v>127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</row>
  </sheetData>
  <mergeCells count="15">
    <mergeCell ref="X3:AA3"/>
    <mergeCell ref="X4:Y4"/>
    <mergeCell ref="Z4:AA4"/>
    <mergeCell ref="B70:AA70"/>
    <mergeCell ref="B3:C4"/>
    <mergeCell ref="D3:E4"/>
    <mergeCell ref="F3:G4"/>
    <mergeCell ref="H3:I4"/>
    <mergeCell ref="R3:S4"/>
    <mergeCell ref="T3:U4"/>
    <mergeCell ref="J3:K4"/>
    <mergeCell ref="L3:M4"/>
    <mergeCell ref="N3:O4"/>
    <mergeCell ref="P3:Q4"/>
    <mergeCell ref="V3:W4"/>
  </mergeCells>
  <phoneticPr fontId="3"/>
  <pageMargins left="0.59055118110236227" right="0.59055118110236227" top="0.59055118110236227" bottom="0.59055118110236227" header="0.31496062992125984" footer="0.31496062992125984"/>
  <pageSetup paperSize="9" scale="86" fitToHeight="2" orientation="landscape" horizontalDpi="0" verticalDpi="0" r:id="rId1"/>
  <headerFooter>
    <oddFooter>&amp;R&amp;"ＭＳ Ｐゴシック,標準"&amp;9&amp;F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23330-3E23-48F1-97DE-61CEF7C8D8D9}">
  <sheetPr>
    <pageSetUpPr fitToPage="1"/>
  </sheetPr>
  <dimension ref="B1:W70"/>
  <sheetViews>
    <sheetView zoomScaleNormal="100" workbookViewId="0">
      <selection activeCell="M44" sqref="M44"/>
    </sheetView>
  </sheetViews>
  <sheetFormatPr defaultRowHeight="12" x14ac:dyDescent="0.15"/>
  <cols>
    <col min="1" max="1" width="1.625" style="2" customWidth="1"/>
    <col min="2" max="2" width="3.25" style="83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8.625" style="3" customWidth="1"/>
    <col min="11" max="11" width="3.25" style="2" bestFit="1" customWidth="1"/>
    <col min="12" max="12" width="8.625" style="4" customWidth="1"/>
    <col min="13" max="13" width="3.25" style="2" bestFit="1" customWidth="1"/>
    <col min="14" max="14" width="7.625" style="2" customWidth="1"/>
    <col min="15" max="15" width="3.25" style="2" bestFit="1" customWidth="1"/>
    <col min="16" max="16" width="8.625" style="2" customWidth="1"/>
    <col min="17" max="17" width="3.25" style="2" bestFit="1" customWidth="1"/>
    <col min="18" max="18" width="8.625" style="2" customWidth="1"/>
    <col min="19" max="19" width="3.25" style="2" bestFit="1" customWidth="1"/>
    <col min="20" max="20" width="1.625" style="2" customWidth="1"/>
    <col min="21" max="16384" width="9" style="2"/>
  </cols>
  <sheetData>
    <row r="1" spans="2:23" s="85" customFormat="1" ht="13.5" x14ac:dyDescent="0.15">
      <c r="B1" s="84" t="s">
        <v>119</v>
      </c>
      <c r="D1" s="86" t="s">
        <v>114</v>
      </c>
      <c r="F1" s="86"/>
      <c r="J1" s="86"/>
      <c r="L1" s="87"/>
    </row>
    <row r="2" spans="2:23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23" x14ac:dyDescent="0.15">
      <c r="B3" s="173" t="s">
        <v>108</v>
      </c>
      <c r="C3" s="185"/>
      <c r="D3" s="187" t="s">
        <v>0</v>
      </c>
      <c r="E3" s="179"/>
      <c r="F3" s="187" t="s">
        <v>1</v>
      </c>
      <c r="G3" s="179"/>
      <c r="H3" s="187" t="s">
        <v>105</v>
      </c>
      <c r="I3" s="179"/>
      <c r="J3" s="161" t="s">
        <v>109</v>
      </c>
      <c r="K3" s="162"/>
      <c r="L3" s="189" t="s">
        <v>107</v>
      </c>
      <c r="M3" s="190"/>
      <c r="N3" s="173" t="s">
        <v>106</v>
      </c>
      <c r="O3" s="174"/>
      <c r="P3" s="177" t="s">
        <v>111</v>
      </c>
      <c r="Q3" s="178"/>
      <c r="R3" s="178"/>
      <c r="S3" s="179"/>
    </row>
    <row r="4" spans="2:23" x14ac:dyDescent="0.15">
      <c r="B4" s="175"/>
      <c r="C4" s="186"/>
      <c r="D4" s="188"/>
      <c r="E4" s="183"/>
      <c r="F4" s="188"/>
      <c r="G4" s="183"/>
      <c r="H4" s="188"/>
      <c r="I4" s="183"/>
      <c r="J4" s="163"/>
      <c r="K4" s="164"/>
      <c r="L4" s="191"/>
      <c r="M4" s="192"/>
      <c r="N4" s="175"/>
      <c r="O4" s="176"/>
      <c r="P4" s="180" t="s">
        <v>0</v>
      </c>
      <c r="Q4" s="181"/>
      <c r="R4" s="182" t="s">
        <v>1</v>
      </c>
      <c r="S4" s="183"/>
    </row>
    <row r="5" spans="2:23" x14ac:dyDescent="0.15">
      <c r="B5" s="8" t="s">
        <v>2</v>
      </c>
      <c r="C5" s="9" t="s">
        <v>3</v>
      </c>
      <c r="D5" s="90">
        <v>462254253</v>
      </c>
      <c r="E5" s="91">
        <f>RANK(D5,D$5:D$67)</f>
        <v>1</v>
      </c>
      <c r="F5" s="90">
        <v>452230687</v>
      </c>
      <c r="G5" s="91">
        <f>RANK(F5,F$5:F$67)</f>
        <v>1</v>
      </c>
      <c r="H5" s="90">
        <v>255313065</v>
      </c>
      <c r="I5" s="91">
        <f>RANK(H5,H$5:H$67)</f>
        <v>1</v>
      </c>
      <c r="J5" s="90">
        <v>1281414</v>
      </c>
      <c r="K5" s="91">
        <f>RANK(J5,J$5:J$67)</f>
        <v>1</v>
      </c>
      <c r="L5" s="94">
        <v>217.43</v>
      </c>
      <c r="M5" s="91">
        <f>RANK(L5,L$5:L$67)</f>
        <v>2</v>
      </c>
      <c r="N5" s="11">
        <f>+J5/L5</f>
        <v>5893.4553649450399</v>
      </c>
      <c r="O5" s="10">
        <f>RANK(N5,N$5:N$67)</f>
        <v>10</v>
      </c>
      <c r="P5" s="12">
        <f>+D5*1000/J5</f>
        <v>360737.63280251349</v>
      </c>
      <c r="Q5" s="13">
        <f>RANK(P5,P$5:P$67)</f>
        <v>20</v>
      </c>
      <c r="R5" s="14">
        <f>+F5*1000/J5</f>
        <v>352915.3630286543</v>
      </c>
      <c r="S5" s="10">
        <f>RANK(R5,R$5:R$67)</f>
        <v>18</v>
      </c>
      <c r="V5" s="88"/>
      <c r="W5" s="89"/>
    </row>
    <row r="6" spans="2:23" x14ac:dyDescent="0.15">
      <c r="B6" s="15" t="s">
        <v>4</v>
      </c>
      <c r="C6" s="16" t="s">
        <v>5</v>
      </c>
      <c r="D6" s="92">
        <v>112214596</v>
      </c>
      <c r="E6" s="93">
        <f t="shared" ref="E6:G67" si="0">RANK(D6,D$5:D$67)</f>
        <v>3</v>
      </c>
      <c r="F6" s="92">
        <v>108552220</v>
      </c>
      <c r="G6" s="93">
        <f t="shared" si="0"/>
        <v>3</v>
      </c>
      <c r="H6" s="92">
        <v>62031528</v>
      </c>
      <c r="I6" s="93">
        <f t="shared" ref="I6:I67" si="1">RANK(H6,H$5:H$67)</f>
        <v>3</v>
      </c>
      <c r="J6" s="92">
        <v>351654</v>
      </c>
      <c r="K6" s="93">
        <f t="shared" ref="K6:M21" si="2">RANK(J6,J$5:J$67)</f>
        <v>3</v>
      </c>
      <c r="L6" s="19">
        <v>109.13</v>
      </c>
      <c r="M6" s="18">
        <f t="shared" si="2"/>
        <v>8</v>
      </c>
      <c r="N6" s="20">
        <f t="shared" ref="N6:N68" si="3">+J6/L6</f>
        <v>3222.3403280491157</v>
      </c>
      <c r="O6" s="18">
        <f t="shared" ref="O6:O67" si="4">RANK(N6,N$5:N$67)</f>
        <v>21</v>
      </c>
      <c r="P6" s="21">
        <f>+D6*1000/J6</f>
        <v>319105.1317488213</v>
      </c>
      <c r="Q6" s="22">
        <f t="shared" ref="Q6:S67" si="5">RANK(P6,P$5:P$67)</f>
        <v>38</v>
      </c>
      <c r="R6" s="23">
        <f>+F6*1000/J6</f>
        <v>308690.41728517239</v>
      </c>
      <c r="S6" s="18">
        <f t="shared" si="5"/>
        <v>37</v>
      </c>
      <c r="V6" s="88"/>
      <c r="W6" s="89"/>
    </row>
    <row r="7" spans="2:23" x14ac:dyDescent="0.15">
      <c r="B7" s="15" t="s">
        <v>6</v>
      </c>
      <c r="C7" s="16" t="s">
        <v>7</v>
      </c>
      <c r="D7" s="17">
        <v>66634735</v>
      </c>
      <c r="E7" s="18">
        <f t="shared" si="0"/>
        <v>8</v>
      </c>
      <c r="F7" s="17">
        <v>61800799</v>
      </c>
      <c r="G7" s="18">
        <f t="shared" si="0"/>
        <v>8</v>
      </c>
      <c r="H7" s="17">
        <v>39554087</v>
      </c>
      <c r="I7" s="18">
        <f t="shared" si="1"/>
        <v>8</v>
      </c>
      <c r="J7" s="17">
        <v>199718</v>
      </c>
      <c r="K7" s="18">
        <f t="shared" si="2"/>
        <v>9</v>
      </c>
      <c r="L7" s="19">
        <v>159.82</v>
      </c>
      <c r="M7" s="18">
        <f t="shared" si="2"/>
        <v>5</v>
      </c>
      <c r="N7" s="20">
        <f t="shared" si="3"/>
        <v>1249.6433487673632</v>
      </c>
      <c r="O7" s="18">
        <f t="shared" si="4"/>
        <v>37</v>
      </c>
      <c r="P7" s="21">
        <f>+D7*1000/J7</f>
        <v>333644.11319961143</v>
      </c>
      <c r="Q7" s="22">
        <f t="shared" si="5"/>
        <v>34</v>
      </c>
      <c r="R7" s="23">
        <f>+F7*1000/J7</f>
        <v>309440.30583122204</v>
      </c>
      <c r="S7" s="18">
        <f t="shared" si="5"/>
        <v>36</v>
      </c>
      <c r="V7" s="88"/>
      <c r="W7" s="89"/>
    </row>
    <row r="8" spans="2:23" x14ac:dyDescent="0.15">
      <c r="B8" s="15" t="s">
        <v>8</v>
      </c>
      <c r="C8" s="16" t="s">
        <v>9</v>
      </c>
      <c r="D8" s="92">
        <v>200705069</v>
      </c>
      <c r="E8" s="93">
        <f t="shared" si="0"/>
        <v>2</v>
      </c>
      <c r="F8" s="92">
        <v>191136746</v>
      </c>
      <c r="G8" s="93">
        <f t="shared" si="0"/>
        <v>2</v>
      </c>
      <c r="H8" s="92">
        <v>101599980</v>
      </c>
      <c r="I8" s="93">
        <f t="shared" si="1"/>
        <v>2</v>
      </c>
      <c r="J8" s="92">
        <v>595495</v>
      </c>
      <c r="K8" s="93">
        <f t="shared" si="2"/>
        <v>2</v>
      </c>
      <c r="L8" s="19">
        <v>61.95</v>
      </c>
      <c r="M8" s="18">
        <f t="shared" si="2"/>
        <v>18</v>
      </c>
      <c r="N8" s="96">
        <f t="shared" si="3"/>
        <v>9612.510088781275</v>
      </c>
      <c r="O8" s="93">
        <f t="shared" si="4"/>
        <v>2</v>
      </c>
      <c r="P8" s="21">
        <f>+D8*1000/J8</f>
        <v>337039.04986607778</v>
      </c>
      <c r="Q8" s="22">
        <f t="shared" si="5"/>
        <v>32</v>
      </c>
      <c r="R8" s="23">
        <f>+F8*1000/J8</f>
        <v>320971.20210916968</v>
      </c>
      <c r="S8" s="18">
        <f t="shared" si="5"/>
        <v>30</v>
      </c>
      <c r="V8" s="88"/>
      <c r="W8" s="89"/>
    </row>
    <row r="9" spans="2:23" x14ac:dyDescent="0.15">
      <c r="B9" s="15" t="s">
        <v>10</v>
      </c>
      <c r="C9" s="16" t="s">
        <v>11</v>
      </c>
      <c r="D9" s="17">
        <v>28060471</v>
      </c>
      <c r="E9" s="18">
        <f t="shared" si="0"/>
        <v>28</v>
      </c>
      <c r="F9" s="17">
        <v>26765041</v>
      </c>
      <c r="G9" s="18">
        <f t="shared" si="0"/>
        <v>28</v>
      </c>
      <c r="H9" s="17">
        <v>17036710</v>
      </c>
      <c r="I9" s="18">
        <f t="shared" si="1"/>
        <v>26</v>
      </c>
      <c r="J9" s="17">
        <v>82836</v>
      </c>
      <c r="K9" s="18">
        <f t="shared" si="2"/>
        <v>25</v>
      </c>
      <c r="L9" s="19">
        <v>67.489999999999995</v>
      </c>
      <c r="M9" s="18">
        <f t="shared" si="2"/>
        <v>12</v>
      </c>
      <c r="N9" s="20">
        <f t="shared" si="3"/>
        <v>1227.381834345829</v>
      </c>
      <c r="O9" s="18">
        <f t="shared" si="4"/>
        <v>38</v>
      </c>
      <c r="P9" s="21">
        <f>+D9*1000/J9</f>
        <v>338747.29586170265</v>
      </c>
      <c r="Q9" s="22">
        <f t="shared" si="5"/>
        <v>30</v>
      </c>
      <c r="R9" s="23">
        <f>+F9*1000/J9</f>
        <v>323108.80535033077</v>
      </c>
      <c r="S9" s="18">
        <f t="shared" si="5"/>
        <v>27</v>
      </c>
      <c r="V9" s="88"/>
      <c r="W9" s="89"/>
    </row>
    <row r="10" spans="2:23" x14ac:dyDescent="0.15">
      <c r="B10" s="15" t="s">
        <v>12</v>
      </c>
      <c r="C10" s="16" t="s">
        <v>13</v>
      </c>
      <c r="D10" s="17">
        <v>34752195</v>
      </c>
      <c r="E10" s="18">
        <f t="shared" si="0"/>
        <v>21</v>
      </c>
      <c r="F10" s="17">
        <v>32976788</v>
      </c>
      <c r="G10" s="18">
        <f t="shared" si="0"/>
        <v>22</v>
      </c>
      <c r="H10" s="17">
        <v>17236315</v>
      </c>
      <c r="I10" s="18">
        <f t="shared" si="1"/>
        <v>23</v>
      </c>
      <c r="J10" s="17">
        <v>64540</v>
      </c>
      <c r="K10" s="18">
        <f t="shared" si="2"/>
        <v>35</v>
      </c>
      <c r="L10" s="95">
        <v>577.83000000000004</v>
      </c>
      <c r="M10" s="93">
        <f t="shared" si="2"/>
        <v>1</v>
      </c>
      <c r="N10" s="102">
        <f t="shared" si="3"/>
        <v>111.69375075714309</v>
      </c>
      <c r="O10" s="101">
        <f t="shared" si="4"/>
        <v>61</v>
      </c>
      <c r="P10" s="21">
        <f>+D10*1000/J10</f>
        <v>538459.79237682058</v>
      </c>
      <c r="Q10" s="22">
        <f t="shared" si="5"/>
        <v>3</v>
      </c>
      <c r="R10" s="23">
        <f>+F10*1000/J10</f>
        <v>510951.16207003407</v>
      </c>
      <c r="S10" s="18">
        <f t="shared" si="5"/>
        <v>3</v>
      </c>
      <c r="V10" s="88"/>
      <c r="W10" s="89"/>
    </row>
    <row r="11" spans="2:23" x14ac:dyDescent="0.15">
      <c r="B11" s="15" t="s">
        <v>14</v>
      </c>
      <c r="C11" s="16" t="s">
        <v>15</v>
      </c>
      <c r="D11" s="17">
        <v>105566057</v>
      </c>
      <c r="E11" s="18">
        <f t="shared" si="0"/>
        <v>4</v>
      </c>
      <c r="F11" s="17">
        <v>101940208</v>
      </c>
      <c r="G11" s="18">
        <f t="shared" si="0"/>
        <v>4</v>
      </c>
      <c r="H11" s="17">
        <v>58635298</v>
      </c>
      <c r="I11" s="18">
        <f t="shared" si="1"/>
        <v>4</v>
      </c>
      <c r="J11" s="17">
        <v>343993</v>
      </c>
      <c r="K11" s="18">
        <f t="shared" si="2"/>
        <v>4</v>
      </c>
      <c r="L11" s="19">
        <v>72.11</v>
      </c>
      <c r="M11" s="18">
        <f t="shared" si="2"/>
        <v>11</v>
      </c>
      <c r="N11" s="20">
        <f t="shared" si="3"/>
        <v>4770.3924559700454</v>
      </c>
      <c r="O11" s="18">
        <f t="shared" si="4"/>
        <v>15</v>
      </c>
      <c r="P11" s="21">
        <f>+D11*1000/J11</f>
        <v>306884.31741343573</v>
      </c>
      <c r="Q11" s="22">
        <f t="shared" si="5"/>
        <v>45</v>
      </c>
      <c r="R11" s="23">
        <f>+F11*1000/J11</f>
        <v>296343.84420613211</v>
      </c>
      <c r="S11" s="18">
        <f t="shared" si="5"/>
        <v>43</v>
      </c>
      <c r="V11" s="88"/>
      <c r="W11" s="89"/>
    </row>
    <row r="12" spans="2:23" x14ac:dyDescent="0.15">
      <c r="B12" s="15" t="s">
        <v>16</v>
      </c>
      <c r="C12" s="16" t="s">
        <v>17</v>
      </c>
      <c r="D12" s="17">
        <v>32004049</v>
      </c>
      <c r="E12" s="18">
        <f t="shared" si="0"/>
        <v>24</v>
      </c>
      <c r="F12" s="17">
        <v>30441432</v>
      </c>
      <c r="G12" s="18">
        <f t="shared" si="0"/>
        <v>23</v>
      </c>
      <c r="H12" s="17">
        <v>17227432</v>
      </c>
      <c r="I12" s="18">
        <f t="shared" si="1"/>
        <v>24</v>
      </c>
      <c r="J12" s="17">
        <v>80293</v>
      </c>
      <c r="K12" s="18">
        <f t="shared" si="2"/>
        <v>27</v>
      </c>
      <c r="L12" s="95">
        <v>193.05</v>
      </c>
      <c r="M12" s="93">
        <f t="shared" si="2"/>
        <v>3</v>
      </c>
      <c r="N12" s="20">
        <f t="shared" si="3"/>
        <v>415.91815591815589</v>
      </c>
      <c r="O12" s="18">
        <f t="shared" si="4"/>
        <v>53</v>
      </c>
      <c r="P12" s="21">
        <f>+D12*1000/J12</f>
        <v>398590.77379099053</v>
      </c>
      <c r="Q12" s="22">
        <f t="shared" si="5"/>
        <v>11</v>
      </c>
      <c r="R12" s="23">
        <f>+F12*1000/J12</f>
        <v>379129.33879665722</v>
      </c>
      <c r="S12" s="18">
        <f t="shared" si="5"/>
        <v>10</v>
      </c>
      <c r="V12" s="88"/>
      <c r="W12" s="89"/>
    </row>
    <row r="13" spans="2:23" x14ac:dyDescent="0.15">
      <c r="B13" s="15" t="s">
        <v>18</v>
      </c>
      <c r="C13" s="16" t="s">
        <v>19</v>
      </c>
      <c r="D13" s="17">
        <v>44609600</v>
      </c>
      <c r="E13" s="18">
        <f t="shared" si="0"/>
        <v>16</v>
      </c>
      <c r="F13" s="17">
        <v>41540793</v>
      </c>
      <c r="G13" s="18">
        <f t="shared" si="0"/>
        <v>16</v>
      </c>
      <c r="H13" s="17">
        <v>24369416</v>
      </c>
      <c r="I13" s="18">
        <f t="shared" si="1"/>
        <v>17</v>
      </c>
      <c r="J13" s="17">
        <v>113917</v>
      </c>
      <c r="K13" s="18">
        <f t="shared" si="2"/>
        <v>19</v>
      </c>
      <c r="L13" s="19">
        <v>133.30000000000001</v>
      </c>
      <c r="M13" s="18">
        <f t="shared" si="2"/>
        <v>7</v>
      </c>
      <c r="N13" s="20">
        <f t="shared" si="3"/>
        <v>854.59114778694664</v>
      </c>
      <c r="O13" s="18">
        <f t="shared" si="4"/>
        <v>45</v>
      </c>
      <c r="P13" s="21">
        <f>+D13*1000/J13</f>
        <v>391597.39108298148</v>
      </c>
      <c r="Q13" s="22">
        <f t="shared" si="5"/>
        <v>12</v>
      </c>
      <c r="R13" s="23">
        <f>+F13*1000/J13</f>
        <v>364658.41797097889</v>
      </c>
      <c r="S13" s="18">
        <f t="shared" si="5"/>
        <v>12</v>
      </c>
      <c r="V13" s="88"/>
      <c r="W13" s="89"/>
    </row>
    <row r="14" spans="2:23" x14ac:dyDescent="0.15">
      <c r="B14" s="15" t="s">
        <v>20</v>
      </c>
      <c r="C14" s="16" t="s">
        <v>21</v>
      </c>
      <c r="D14" s="17">
        <v>32676964</v>
      </c>
      <c r="E14" s="18">
        <f t="shared" si="0"/>
        <v>23</v>
      </c>
      <c r="F14" s="17">
        <v>29785262</v>
      </c>
      <c r="G14" s="18">
        <f t="shared" si="0"/>
        <v>26</v>
      </c>
      <c r="H14" s="17">
        <v>17058585</v>
      </c>
      <c r="I14" s="18">
        <f t="shared" si="1"/>
        <v>25</v>
      </c>
      <c r="J14" s="17">
        <v>78989</v>
      </c>
      <c r="K14" s="18">
        <f t="shared" si="2"/>
        <v>28</v>
      </c>
      <c r="L14" s="19">
        <v>89.69</v>
      </c>
      <c r="M14" s="18">
        <f t="shared" si="2"/>
        <v>9</v>
      </c>
      <c r="N14" s="20">
        <f t="shared" si="3"/>
        <v>880.6890400267589</v>
      </c>
      <c r="O14" s="18">
        <f t="shared" si="4"/>
        <v>44</v>
      </c>
      <c r="P14" s="21">
        <f>+D14*1000/J14</f>
        <v>413690.05810935702</v>
      </c>
      <c r="Q14" s="22">
        <f t="shared" si="5"/>
        <v>9</v>
      </c>
      <c r="R14" s="23">
        <f>+F14*1000/J14</f>
        <v>377081.13787995797</v>
      </c>
      <c r="S14" s="18">
        <f t="shared" si="5"/>
        <v>11</v>
      </c>
      <c r="V14" s="88"/>
      <c r="W14" s="89"/>
    </row>
    <row r="15" spans="2:23" x14ac:dyDescent="0.15">
      <c r="B15" s="15" t="s">
        <v>22</v>
      </c>
      <c r="C15" s="16" t="s">
        <v>23</v>
      </c>
      <c r="D15" s="17">
        <v>31665422</v>
      </c>
      <c r="E15" s="18">
        <f t="shared" si="0"/>
        <v>25</v>
      </c>
      <c r="F15" s="17">
        <v>30303031</v>
      </c>
      <c r="G15" s="18">
        <f t="shared" si="0"/>
        <v>25</v>
      </c>
      <c r="H15" s="17">
        <v>17033626</v>
      </c>
      <c r="I15" s="18">
        <f t="shared" si="1"/>
        <v>27</v>
      </c>
      <c r="J15" s="17">
        <v>89953</v>
      </c>
      <c r="K15" s="18">
        <f t="shared" si="2"/>
        <v>23</v>
      </c>
      <c r="L15" s="19">
        <v>65.349999999999994</v>
      </c>
      <c r="M15" s="18">
        <f t="shared" si="2"/>
        <v>15</v>
      </c>
      <c r="N15" s="20">
        <f t="shared" si="3"/>
        <v>1376.4804896710025</v>
      </c>
      <c r="O15" s="18">
        <f t="shared" si="4"/>
        <v>36</v>
      </c>
      <c r="P15" s="21">
        <f>+D15*1000/J15</f>
        <v>352021.85585805919</v>
      </c>
      <c r="Q15" s="22">
        <f t="shared" si="5"/>
        <v>22</v>
      </c>
      <c r="R15" s="23">
        <f>+F15*1000/J15</f>
        <v>336876.26871810836</v>
      </c>
      <c r="S15" s="18">
        <f t="shared" si="5"/>
        <v>21</v>
      </c>
      <c r="V15" s="88"/>
      <c r="W15" s="89"/>
    </row>
    <row r="16" spans="2:23" x14ac:dyDescent="0.15">
      <c r="B16" s="15" t="s">
        <v>24</v>
      </c>
      <c r="C16" s="16" t="s">
        <v>25</v>
      </c>
      <c r="D16" s="17">
        <v>71523945</v>
      </c>
      <c r="E16" s="18">
        <f t="shared" si="0"/>
        <v>7</v>
      </c>
      <c r="F16" s="17">
        <v>69243075</v>
      </c>
      <c r="G16" s="18">
        <f t="shared" si="0"/>
        <v>7</v>
      </c>
      <c r="H16" s="17">
        <v>42326627</v>
      </c>
      <c r="I16" s="18">
        <f t="shared" si="1"/>
        <v>7</v>
      </c>
      <c r="J16" s="17">
        <v>236466</v>
      </c>
      <c r="K16" s="18">
        <f t="shared" si="2"/>
        <v>7</v>
      </c>
      <c r="L16" s="19">
        <v>66</v>
      </c>
      <c r="M16" s="18">
        <f t="shared" si="2"/>
        <v>14</v>
      </c>
      <c r="N16" s="20">
        <f t="shared" si="3"/>
        <v>3582.818181818182</v>
      </c>
      <c r="O16" s="18">
        <f t="shared" si="4"/>
        <v>18</v>
      </c>
      <c r="P16" s="21">
        <f>+D16*1000/J16</f>
        <v>302470.31285681663</v>
      </c>
      <c r="Q16" s="22">
        <f t="shared" si="5"/>
        <v>50</v>
      </c>
      <c r="R16" s="23">
        <f>+F16*1000/J16</f>
        <v>292824.65555301821</v>
      </c>
      <c r="S16" s="18">
        <f t="shared" si="5"/>
        <v>45</v>
      </c>
      <c r="V16" s="88"/>
      <c r="W16" s="89"/>
    </row>
    <row r="17" spans="2:23" x14ac:dyDescent="0.15">
      <c r="B17" s="15" t="s">
        <v>26</v>
      </c>
      <c r="C17" s="16" t="s">
        <v>27</v>
      </c>
      <c r="D17" s="17">
        <v>46240907</v>
      </c>
      <c r="E17" s="18">
        <f t="shared" si="0"/>
        <v>15</v>
      </c>
      <c r="F17" s="17">
        <v>44624148</v>
      </c>
      <c r="G17" s="18">
        <f t="shared" si="0"/>
        <v>14</v>
      </c>
      <c r="H17" s="17">
        <v>27139004</v>
      </c>
      <c r="I17" s="18">
        <f t="shared" si="1"/>
        <v>14</v>
      </c>
      <c r="J17" s="17">
        <v>153054</v>
      </c>
      <c r="K17" s="18">
        <f t="shared" si="2"/>
        <v>12</v>
      </c>
      <c r="L17" s="19">
        <v>48.99</v>
      </c>
      <c r="M17" s="18">
        <f t="shared" si="2"/>
        <v>24</v>
      </c>
      <c r="N17" s="20">
        <f t="shared" si="3"/>
        <v>3124.1886099203916</v>
      </c>
      <c r="O17" s="18">
        <f t="shared" si="4"/>
        <v>22</v>
      </c>
      <c r="P17" s="21">
        <f>+D17*1000/J17</f>
        <v>302121.51920237299</v>
      </c>
      <c r="Q17" s="22">
        <f t="shared" si="5"/>
        <v>51</v>
      </c>
      <c r="R17" s="23">
        <f>+F17*1000/J17</f>
        <v>291558.1951468109</v>
      </c>
      <c r="S17" s="18">
        <f t="shared" si="5"/>
        <v>47</v>
      </c>
      <c r="V17" s="88"/>
      <c r="W17" s="89"/>
    </row>
    <row r="18" spans="2:23" x14ac:dyDescent="0.15">
      <c r="B18" s="15" t="s">
        <v>28</v>
      </c>
      <c r="C18" s="16" t="s">
        <v>29</v>
      </c>
      <c r="D18" s="17">
        <v>19069631</v>
      </c>
      <c r="E18" s="18">
        <f t="shared" si="0"/>
        <v>37</v>
      </c>
      <c r="F18" s="17">
        <v>17995395</v>
      </c>
      <c r="G18" s="18">
        <f t="shared" si="0"/>
        <v>37</v>
      </c>
      <c r="H18" s="17">
        <v>10962231</v>
      </c>
      <c r="I18" s="18">
        <f t="shared" si="1"/>
        <v>37</v>
      </c>
      <c r="J18" s="17">
        <v>55441</v>
      </c>
      <c r="K18" s="18">
        <f t="shared" si="2"/>
        <v>38</v>
      </c>
      <c r="L18" s="19">
        <v>58.64</v>
      </c>
      <c r="M18" s="18">
        <f t="shared" si="2"/>
        <v>21</v>
      </c>
      <c r="N18" s="20">
        <f t="shared" si="3"/>
        <v>945.44679399727147</v>
      </c>
      <c r="O18" s="18">
        <f t="shared" si="4"/>
        <v>43</v>
      </c>
      <c r="P18" s="21">
        <f>+D18*1000/J18</f>
        <v>343962.60889955086</v>
      </c>
      <c r="Q18" s="22">
        <f t="shared" si="5"/>
        <v>26</v>
      </c>
      <c r="R18" s="23">
        <f>+F18*1000/J18</f>
        <v>324586.40717158781</v>
      </c>
      <c r="S18" s="18">
        <f t="shared" si="5"/>
        <v>24</v>
      </c>
      <c r="V18" s="88"/>
      <c r="W18" s="89"/>
    </row>
    <row r="19" spans="2:23" x14ac:dyDescent="0.15">
      <c r="B19" s="24" t="s">
        <v>30</v>
      </c>
      <c r="C19" s="25" t="s">
        <v>31</v>
      </c>
      <c r="D19" s="26">
        <v>37673690</v>
      </c>
      <c r="E19" s="27">
        <f t="shared" si="0"/>
        <v>20</v>
      </c>
      <c r="F19" s="26">
        <v>35986120</v>
      </c>
      <c r="G19" s="27">
        <f t="shared" si="0"/>
        <v>20</v>
      </c>
      <c r="H19" s="26">
        <v>23929338</v>
      </c>
      <c r="I19" s="27">
        <f t="shared" si="1"/>
        <v>18</v>
      </c>
      <c r="J19" s="26">
        <v>119041</v>
      </c>
      <c r="K19" s="27">
        <f t="shared" si="2"/>
        <v>18</v>
      </c>
      <c r="L19" s="28">
        <v>67.44</v>
      </c>
      <c r="M19" s="27">
        <f t="shared" si="2"/>
        <v>13</v>
      </c>
      <c r="N19" s="29">
        <f t="shared" si="3"/>
        <v>1765.1393831553974</v>
      </c>
      <c r="O19" s="27">
        <f t="shared" si="4"/>
        <v>33</v>
      </c>
      <c r="P19" s="30">
        <f>+D19*1000/J19</f>
        <v>316476.59209852066</v>
      </c>
      <c r="Q19" s="31">
        <f t="shared" si="5"/>
        <v>40</v>
      </c>
      <c r="R19" s="32">
        <f>+F19*1000/J19</f>
        <v>302300.21589200362</v>
      </c>
      <c r="S19" s="27">
        <f t="shared" si="5"/>
        <v>40</v>
      </c>
      <c r="V19" s="88"/>
      <c r="W19" s="89"/>
    </row>
    <row r="20" spans="2:23" x14ac:dyDescent="0.15">
      <c r="B20" s="15" t="s">
        <v>32</v>
      </c>
      <c r="C20" s="16" t="s">
        <v>33</v>
      </c>
      <c r="D20" s="17">
        <v>51546382</v>
      </c>
      <c r="E20" s="18">
        <f t="shared" si="0"/>
        <v>13</v>
      </c>
      <c r="F20" s="17">
        <v>47213853</v>
      </c>
      <c r="G20" s="18">
        <f t="shared" si="0"/>
        <v>13</v>
      </c>
      <c r="H20" s="17">
        <v>30103692</v>
      </c>
      <c r="I20" s="18">
        <f t="shared" si="1"/>
        <v>11</v>
      </c>
      <c r="J20" s="17">
        <v>144696</v>
      </c>
      <c r="K20" s="18">
        <f t="shared" si="2"/>
        <v>14</v>
      </c>
      <c r="L20" s="19">
        <v>138.37</v>
      </c>
      <c r="M20" s="18">
        <f t="shared" si="2"/>
        <v>6</v>
      </c>
      <c r="N20" s="20">
        <f t="shared" si="3"/>
        <v>1045.7180024571801</v>
      </c>
      <c r="O20" s="18">
        <f t="shared" si="4"/>
        <v>41</v>
      </c>
      <c r="P20" s="21">
        <f>+D20*1000/J20</f>
        <v>356239.16348758776</v>
      </c>
      <c r="Q20" s="22">
        <f t="shared" si="5"/>
        <v>21</v>
      </c>
      <c r="R20" s="23">
        <f>+F20*1000/J20</f>
        <v>326296.8775916404</v>
      </c>
      <c r="S20" s="18">
        <f t="shared" si="5"/>
        <v>22</v>
      </c>
      <c r="V20" s="88"/>
      <c r="W20" s="89"/>
    </row>
    <row r="21" spans="2:23" x14ac:dyDescent="0.15">
      <c r="B21" s="24" t="s">
        <v>34</v>
      </c>
      <c r="C21" s="25" t="s">
        <v>35</v>
      </c>
      <c r="D21" s="26">
        <v>63423418</v>
      </c>
      <c r="E21" s="27">
        <f t="shared" si="0"/>
        <v>9</v>
      </c>
      <c r="F21" s="26">
        <v>60748088</v>
      </c>
      <c r="G21" s="27">
        <f t="shared" si="0"/>
        <v>9</v>
      </c>
      <c r="H21" s="26">
        <v>37263739</v>
      </c>
      <c r="I21" s="27">
        <f t="shared" si="1"/>
        <v>9</v>
      </c>
      <c r="J21" s="26">
        <v>228092</v>
      </c>
      <c r="K21" s="27">
        <f t="shared" si="2"/>
        <v>8</v>
      </c>
      <c r="L21" s="28">
        <v>45.51</v>
      </c>
      <c r="M21" s="27">
        <f t="shared" si="2"/>
        <v>27</v>
      </c>
      <c r="N21" s="29">
        <f t="shared" si="3"/>
        <v>5011.9094704460558</v>
      </c>
      <c r="O21" s="27">
        <f t="shared" si="4"/>
        <v>13</v>
      </c>
      <c r="P21" s="30">
        <f>+D21*1000/J21</f>
        <v>278060.68603896676</v>
      </c>
      <c r="Q21" s="31">
        <f t="shared" si="5"/>
        <v>61</v>
      </c>
      <c r="R21" s="114">
        <f>+F21*1000/J21</f>
        <v>266331.51535345387</v>
      </c>
      <c r="S21" s="115">
        <f t="shared" si="5"/>
        <v>61</v>
      </c>
      <c r="V21" s="88"/>
      <c r="W21" s="89"/>
    </row>
    <row r="22" spans="2:23" x14ac:dyDescent="0.15">
      <c r="B22" s="15" t="s">
        <v>36</v>
      </c>
      <c r="C22" s="16" t="s">
        <v>37</v>
      </c>
      <c r="D22" s="17">
        <v>73442165</v>
      </c>
      <c r="E22" s="18">
        <f t="shared" si="0"/>
        <v>6</v>
      </c>
      <c r="F22" s="17">
        <v>70421643</v>
      </c>
      <c r="G22" s="18">
        <f t="shared" si="0"/>
        <v>6</v>
      </c>
      <c r="H22" s="17">
        <v>42987569</v>
      </c>
      <c r="I22" s="18">
        <f t="shared" si="1"/>
        <v>6</v>
      </c>
      <c r="J22" s="17">
        <v>247040</v>
      </c>
      <c r="K22" s="18">
        <f t="shared" ref="K22:M37" si="6">RANK(J22,J$5:J$67)</f>
        <v>6</v>
      </c>
      <c r="L22" s="19">
        <v>27.46</v>
      </c>
      <c r="M22" s="18">
        <f t="shared" si="6"/>
        <v>44</v>
      </c>
      <c r="N22" s="96">
        <f t="shared" si="3"/>
        <v>8996.3583394027683</v>
      </c>
      <c r="O22" s="93">
        <f t="shared" si="4"/>
        <v>3</v>
      </c>
      <c r="P22" s="21">
        <f>+D22*1000/J22</f>
        <v>297288.55650906736</v>
      </c>
      <c r="Q22" s="22">
        <f t="shared" si="5"/>
        <v>54</v>
      </c>
      <c r="R22" s="23">
        <f>+F22*1000/J22</f>
        <v>285061.70255829016</v>
      </c>
      <c r="S22" s="18">
        <f t="shared" si="5"/>
        <v>54</v>
      </c>
      <c r="V22" s="88"/>
      <c r="W22" s="89"/>
    </row>
    <row r="23" spans="2:23" x14ac:dyDescent="0.15">
      <c r="B23" s="15" t="s">
        <v>38</v>
      </c>
      <c r="C23" s="16" t="s">
        <v>39</v>
      </c>
      <c r="D23" s="17">
        <v>99531205</v>
      </c>
      <c r="E23" s="18">
        <f t="shared" si="0"/>
        <v>5</v>
      </c>
      <c r="F23" s="17">
        <v>94700840</v>
      </c>
      <c r="G23" s="18">
        <f t="shared" si="0"/>
        <v>5</v>
      </c>
      <c r="H23" s="17">
        <v>58588462</v>
      </c>
      <c r="I23" s="18">
        <f t="shared" si="1"/>
        <v>5</v>
      </c>
      <c r="J23" s="17">
        <v>339156</v>
      </c>
      <c r="K23" s="18">
        <f t="shared" si="6"/>
        <v>5</v>
      </c>
      <c r="L23" s="19">
        <v>60.24</v>
      </c>
      <c r="M23" s="18">
        <f t="shared" si="6"/>
        <v>20</v>
      </c>
      <c r="N23" s="20">
        <f t="shared" si="3"/>
        <v>5630.0796812749004</v>
      </c>
      <c r="O23" s="18">
        <f t="shared" si="4"/>
        <v>11</v>
      </c>
      <c r="P23" s="21">
        <f>+D23*1000/J23</f>
        <v>293467.32771939755</v>
      </c>
      <c r="Q23" s="22">
        <f t="shared" si="5"/>
        <v>57</v>
      </c>
      <c r="R23" s="23">
        <f>+F23*1000/J23</f>
        <v>279225.01739612449</v>
      </c>
      <c r="S23" s="18">
        <f t="shared" si="5"/>
        <v>58</v>
      </c>
      <c r="V23" s="88"/>
      <c r="W23" s="89"/>
    </row>
    <row r="24" spans="2:23" x14ac:dyDescent="0.15">
      <c r="B24" s="15" t="s">
        <v>40</v>
      </c>
      <c r="C24" s="16" t="s">
        <v>41</v>
      </c>
      <c r="D24" s="17">
        <v>24332927</v>
      </c>
      <c r="E24" s="18">
        <f t="shared" si="0"/>
        <v>30</v>
      </c>
      <c r="F24" s="17">
        <v>23408805</v>
      </c>
      <c r="G24" s="18">
        <f t="shared" si="0"/>
        <v>30</v>
      </c>
      <c r="H24" s="17">
        <v>14098363</v>
      </c>
      <c r="I24" s="18">
        <f t="shared" si="1"/>
        <v>30</v>
      </c>
      <c r="J24" s="17">
        <v>73900</v>
      </c>
      <c r="K24" s="18">
        <f t="shared" si="6"/>
        <v>31</v>
      </c>
      <c r="L24" s="103">
        <v>5.1100000000000003</v>
      </c>
      <c r="M24" s="101">
        <f t="shared" si="6"/>
        <v>63</v>
      </c>
      <c r="N24" s="96">
        <f t="shared" si="3"/>
        <v>14461.83953033268</v>
      </c>
      <c r="O24" s="93">
        <f t="shared" si="4"/>
        <v>1</v>
      </c>
      <c r="P24" s="21">
        <f>+D24*1000/J24</f>
        <v>329268.2949932341</v>
      </c>
      <c r="Q24" s="22">
        <f t="shared" si="5"/>
        <v>35</v>
      </c>
      <c r="R24" s="23">
        <f>+F24*1000/J24</f>
        <v>316763.26116373477</v>
      </c>
      <c r="S24" s="18">
        <f t="shared" si="5"/>
        <v>33</v>
      </c>
      <c r="V24" s="88"/>
      <c r="W24" s="89"/>
    </row>
    <row r="25" spans="2:23" x14ac:dyDescent="0.15">
      <c r="B25" s="15" t="s">
        <v>42</v>
      </c>
      <c r="C25" s="16" t="s">
        <v>43</v>
      </c>
      <c r="D25" s="17">
        <v>52112739</v>
      </c>
      <c r="E25" s="18">
        <f t="shared" si="0"/>
        <v>11</v>
      </c>
      <c r="F25" s="17">
        <v>49015218</v>
      </c>
      <c r="G25" s="18">
        <f t="shared" si="0"/>
        <v>11</v>
      </c>
      <c r="H25" s="17">
        <v>28725272</v>
      </c>
      <c r="I25" s="18">
        <f t="shared" si="1"/>
        <v>13</v>
      </c>
      <c r="J25" s="17">
        <v>137320</v>
      </c>
      <c r="K25" s="18">
        <f t="shared" si="6"/>
        <v>16</v>
      </c>
      <c r="L25" s="19">
        <v>18.190000000000001</v>
      </c>
      <c r="M25" s="18">
        <f t="shared" si="6"/>
        <v>53</v>
      </c>
      <c r="N25" s="20">
        <f t="shared" si="3"/>
        <v>7549.2028587135783</v>
      </c>
      <c r="O25" s="18">
        <f t="shared" si="4"/>
        <v>6</v>
      </c>
      <c r="P25" s="21">
        <f>+D25*1000/J25</f>
        <v>379498.53626565688</v>
      </c>
      <c r="Q25" s="22">
        <f t="shared" si="5"/>
        <v>13</v>
      </c>
      <c r="R25" s="23">
        <f>+F25*1000/J25</f>
        <v>356941.58170696185</v>
      </c>
      <c r="S25" s="18">
        <f t="shared" si="5"/>
        <v>15</v>
      </c>
      <c r="V25" s="88"/>
      <c r="W25" s="89"/>
    </row>
    <row r="26" spans="2:23" x14ac:dyDescent="0.15">
      <c r="B26" s="15" t="s">
        <v>44</v>
      </c>
      <c r="C26" s="16" t="s">
        <v>45</v>
      </c>
      <c r="D26" s="17">
        <v>40078295</v>
      </c>
      <c r="E26" s="18">
        <f t="shared" si="0"/>
        <v>19</v>
      </c>
      <c r="F26" s="17">
        <v>39182102</v>
      </c>
      <c r="G26" s="18">
        <f t="shared" si="0"/>
        <v>18</v>
      </c>
      <c r="H26" s="17">
        <v>25321684</v>
      </c>
      <c r="I26" s="18">
        <f t="shared" si="1"/>
        <v>15</v>
      </c>
      <c r="J26" s="17">
        <v>149124</v>
      </c>
      <c r="K26" s="18">
        <f t="shared" si="6"/>
        <v>13</v>
      </c>
      <c r="L26" s="19">
        <v>44.69</v>
      </c>
      <c r="M26" s="18">
        <f t="shared" si="6"/>
        <v>28</v>
      </c>
      <c r="N26" s="20">
        <f t="shared" si="3"/>
        <v>3336.8538823002909</v>
      </c>
      <c r="O26" s="18">
        <f t="shared" si="4"/>
        <v>20</v>
      </c>
      <c r="P26" s="112">
        <f>+D26*1000/J26</f>
        <v>268758.18111102172</v>
      </c>
      <c r="Q26" s="113">
        <f t="shared" si="5"/>
        <v>62</v>
      </c>
      <c r="R26" s="23">
        <f>+F26*1000/J26</f>
        <v>262748.46436522627</v>
      </c>
      <c r="S26" s="18">
        <f t="shared" si="5"/>
        <v>62</v>
      </c>
      <c r="V26" s="88"/>
      <c r="W26" s="89"/>
    </row>
    <row r="27" spans="2:23" x14ac:dyDescent="0.15">
      <c r="B27" s="15" t="s">
        <v>46</v>
      </c>
      <c r="C27" s="16" t="s">
        <v>47</v>
      </c>
      <c r="D27" s="17">
        <v>40173690</v>
      </c>
      <c r="E27" s="18">
        <f t="shared" si="0"/>
        <v>18</v>
      </c>
      <c r="F27" s="17">
        <v>39107965</v>
      </c>
      <c r="G27" s="18">
        <f t="shared" si="0"/>
        <v>19</v>
      </c>
      <c r="H27" s="17">
        <v>23577204</v>
      </c>
      <c r="I27" s="18">
        <f t="shared" si="1"/>
        <v>19</v>
      </c>
      <c r="J27" s="17">
        <v>136910</v>
      </c>
      <c r="K27" s="18">
        <f t="shared" si="6"/>
        <v>17</v>
      </c>
      <c r="L27" s="19">
        <v>18.34</v>
      </c>
      <c r="M27" s="18">
        <f t="shared" si="6"/>
        <v>52</v>
      </c>
      <c r="N27" s="20">
        <f t="shared" si="3"/>
        <v>7465.1035986913848</v>
      </c>
      <c r="O27" s="18">
        <f t="shared" si="4"/>
        <v>7</v>
      </c>
      <c r="P27" s="21">
        <f>+D27*1000/J27</f>
        <v>293431.37827770069</v>
      </c>
      <c r="Q27" s="22">
        <f t="shared" si="5"/>
        <v>58</v>
      </c>
      <c r="R27" s="23">
        <f>+F27*1000/J27</f>
        <v>285647.25001826015</v>
      </c>
      <c r="S27" s="18">
        <f t="shared" si="5"/>
        <v>53</v>
      </c>
      <c r="V27" s="88"/>
      <c r="W27" s="89"/>
    </row>
    <row r="28" spans="2:23" x14ac:dyDescent="0.15">
      <c r="B28" s="15" t="s">
        <v>48</v>
      </c>
      <c r="C28" s="16" t="s">
        <v>49</v>
      </c>
      <c r="D28" s="17">
        <v>23219761</v>
      </c>
      <c r="E28" s="18">
        <f t="shared" si="0"/>
        <v>32</v>
      </c>
      <c r="F28" s="17">
        <v>21785244</v>
      </c>
      <c r="G28" s="18">
        <f t="shared" si="0"/>
        <v>32</v>
      </c>
      <c r="H28" s="17">
        <v>13943334</v>
      </c>
      <c r="I28" s="18">
        <f t="shared" si="1"/>
        <v>31</v>
      </c>
      <c r="J28" s="17">
        <v>75421</v>
      </c>
      <c r="K28" s="18">
        <f t="shared" si="6"/>
        <v>29</v>
      </c>
      <c r="L28" s="103">
        <v>9.0500000000000007</v>
      </c>
      <c r="M28" s="101">
        <f t="shared" si="6"/>
        <v>62</v>
      </c>
      <c r="N28" s="20">
        <f t="shared" si="3"/>
        <v>8333.812154696132</v>
      </c>
      <c r="O28" s="18">
        <f t="shared" si="4"/>
        <v>4</v>
      </c>
      <c r="P28" s="21">
        <f>+D28*1000/J28</f>
        <v>307868.64401161479</v>
      </c>
      <c r="Q28" s="22">
        <f t="shared" si="5"/>
        <v>44</v>
      </c>
      <c r="R28" s="23">
        <f>+F28*1000/J28</f>
        <v>288848.51699128893</v>
      </c>
      <c r="S28" s="18">
        <f t="shared" si="5"/>
        <v>52</v>
      </c>
      <c r="V28" s="88"/>
      <c r="W28" s="89"/>
    </row>
    <row r="29" spans="2:23" x14ac:dyDescent="0.15">
      <c r="B29" s="15" t="s">
        <v>50</v>
      </c>
      <c r="C29" s="16" t="s">
        <v>51</v>
      </c>
      <c r="D29" s="17">
        <v>26773296</v>
      </c>
      <c r="E29" s="18">
        <f t="shared" si="0"/>
        <v>29</v>
      </c>
      <c r="F29" s="17">
        <v>25601383</v>
      </c>
      <c r="G29" s="18">
        <f t="shared" si="0"/>
        <v>29</v>
      </c>
      <c r="H29" s="17">
        <v>15042351</v>
      </c>
      <c r="I29" s="18">
        <f t="shared" si="1"/>
        <v>29</v>
      </c>
      <c r="J29" s="17">
        <v>81368</v>
      </c>
      <c r="K29" s="18">
        <f t="shared" si="6"/>
        <v>26</v>
      </c>
      <c r="L29" s="103">
        <v>11.04</v>
      </c>
      <c r="M29" s="101">
        <f t="shared" si="6"/>
        <v>61</v>
      </c>
      <c r="N29" s="20">
        <f t="shared" si="3"/>
        <v>7370.289855072464</v>
      </c>
      <c r="O29" s="18">
        <f t="shared" si="4"/>
        <v>8</v>
      </c>
      <c r="P29" s="21">
        <f>+D29*1000/J29</f>
        <v>329039.62245600234</v>
      </c>
      <c r="Q29" s="22">
        <f t="shared" si="5"/>
        <v>36</v>
      </c>
      <c r="R29" s="23">
        <f>+F29*1000/J29</f>
        <v>314636.99488742504</v>
      </c>
      <c r="S29" s="18">
        <f t="shared" si="5"/>
        <v>34</v>
      </c>
      <c r="V29" s="88"/>
      <c r="W29" s="89"/>
    </row>
    <row r="30" spans="2:23" x14ac:dyDescent="0.15">
      <c r="B30" s="15" t="s">
        <v>52</v>
      </c>
      <c r="C30" s="16" t="s">
        <v>53</v>
      </c>
      <c r="D30" s="17">
        <v>52909383</v>
      </c>
      <c r="E30" s="18">
        <f t="shared" si="0"/>
        <v>10</v>
      </c>
      <c r="F30" s="17">
        <v>50760704</v>
      </c>
      <c r="G30" s="18">
        <f t="shared" si="0"/>
        <v>10</v>
      </c>
      <c r="H30" s="17">
        <v>28791653</v>
      </c>
      <c r="I30" s="18">
        <f t="shared" si="1"/>
        <v>12</v>
      </c>
      <c r="J30" s="17">
        <v>164767</v>
      </c>
      <c r="K30" s="18">
        <f t="shared" si="6"/>
        <v>10</v>
      </c>
      <c r="L30" s="19">
        <v>22.78</v>
      </c>
      <c r="M30" s="18">
        <f t="shared" si="6"/>
        <v>49</v>
      </c>
      <c r="N30" s="20">
        <f t="shared" si="3"/>
        <v>7232.9675153643548</v>
      </c>
      <c r="O30" s="18">
        <f t="shared" si="4"/>
        <v>9</v>
      </c>
      <c r="P30" s="21">
        <f>+D30*1000/J30</f>
        <v>321116.38252805476</v>
      </c>
      <c r="Q30" s="22">
        <f t="shared" si="5"/>
        <v>37</v>
      </c>
      <c r="R30" s="23">
        <f>+F30*1000/J30</f>
        <v>308075.6704922709</v>
      </c>
      <c r="S30" s="18">
        <f t="shared" si="5"/>
        <v>38</v>
      </c>
      <c r="V30" s="88"/>
      <c r="W30" s="89"/>
    </row>
    <row r="31" spans="2:23" x14ac:dyDescent="0.15">
      <c r="B31" s="24" t="s">
        <v>54</v>
      </c>
      <c r="C31" s="25" t="s">
        <v>55</v>
      </c>
      <c r="D31" s="26">
        <v>23781429</v>
      </c>
      <c r="E31" s="27">
        <f t="shared" si="0"/>
        <v>31</v>
      </c>
      <c r="F31" s="26">
        <v>23381153</v>
      </c>
      <c r="G31" s="27">
        <f t="shared" si="0"/>
        <v>31</v>
      </c>
      <c r="H31" s="26">
        <v>13581572</v>
      </c>
      <c r="I31" s="27">
        <f t="shared" si="1"/>
        <v>32</v>
      </c>
      <c r="J31" s="26">
        <v>75266</v>
      </c>
      <c r="K31" s="27">
        <f t="shared" si="6"/>
        <v>30</v>
      </c>
      <c r="L31" s="28">
        <v>25.35</v>
      </c>
      <c r="M31" s="27">
        <f t="shared" si="6"/>
        <v>47</v>
      </c>
      <c r="N31" s="29">
        <f t="shared" si="3"/>
        <v>2969.0729783037473</v>
      </c>
      <c r="O31" s="27">
        <f t="shared" si="4"/>
        <v>24</v>
      </c>
      <c r="P31" s="30">
        <f>+D31*1000/J31</f>
        <v>315965.09712220659</v>
      </c>
      <c r="Q31" s="31">
        <f t="shared" si="5"/>
        <v>41</v>
      </c>
      <c r="R31" s="32">
        <f>+F31*1000/J31</f>
        <v>310646.94549996016</v>
      </c>
      <c r="S31" s="27">
        <f t="shared" si="5"/>
        <v>35</v>
      </c>
      <c r="V31" s="88"/>
      <c r="W31" s="89"/>
    </row>
    <row r="32" spans="2:23" x14ac:dyDescent="0.15">
      <c r="B32" s="15" t="s">
        <v>56</v>
      </c>
      <c r="C32" s="16" t="s">
        <v>57</v>
      </c>
      <c r="D32" s="17">
        <v>51716916</v>
      </c>
      <c r="E32" s="18">
        <f t="shared" si="0"/>
        <v>12</v>
      </c>
      <c r="F32" s="17">
        <v>47235137</v>
      </c>
      <c r="G32" s="18">
        <f t="shared" si="0"/>
        <v>12</v>
      </c>
      <c r="H32" s="17">
        <v>30469708</v>
      </c>
      <c r="I32" s="18">
        <f t="shared" si="1"/>
        <v>10</v>
      </c>
      <c r="J32" s="17">
        <v>154241</v>
      </c>
      <c r="K32" s="18">
        <f t="shared" si="6"/>
        <v>11</v>
      </c>
      <c r="L32" s="19">
        <v>82.41</v>
      </c>
      <c r="M32" s="18">
        <f t="shared" si="6"/>
        <v>10</v>
      </c>
      <c r="N32" s="20">
        <f t="shared" si="3"/>
        <v>1871.6296565950736</v>
      </c>
      <c r="O32" s="18">
        <f t="shared" si="4"/>
        <v>31</v>
      </c>
      <c r="P32" s="21">
        <f>+D32*1000/J32</f>
        <v>335299.40806919039</v>
      </c>
      <c r="Q32" s="22">
        <f t="shared" si="5"/>
        <v>33</v>
      </c>
      <c r="R32" s="23">
        <f>+F32*1000/J32</f>
        <v>306242.41933078755</v>
      </c>
      <c r="S32" s="18">
        <f t="shared" si="5"/>
        <v>39</v>
      </c>
      <c r="V32" s="88"/>
      <c r="W32" s="89"/>
    </row>
    <row r="33" spans="2:23" x14ac:dyDescent="0.15">
      <c r="B33" s="33" t="s">
        <v>58</v>
      </c>
      <c r="C33" s="34" t="s">
        <v>59</v>
      </c>
      <c r="D33" s="35">
        <v>20482915</v>
      </c>
      <c r="E33" s="36">
        <f t="shared" si="0"/>
        <v>35</v>
      </c>
      <c r="F33" s="35">
        <v>19643738</v>
      </c>
      <c r="G33" s="36">
        <f t="shared" si="0"/>
        <v>35</v>
      </c>
      <c r="H33" s="35">
        <v>12623416</v>
      </c>
      <c r="I33" s="36">
        <f t="shared" si="1"/>
        <v>33</v>
      </c>
      <c r="J33" s="35">
        <v>67593</v>
      </c>
      <c r="K33" s="36">
        <f t="shared" si="6"/>
        <v>34</v>
      </c>
      <c r="L33" s="37">
        <v>19.82</v>
      </c>
      <c r="M33" s="36">
        <f t="shared" si="6"/>
        <v>50</v>
      </c>
      <c r="N33" s="38">
        <f t="shared" si="3"/>
        <v>3410.343087790111</v>
      </c>
      <c r="O33" s="36">
        <f t="shared" si="4"/>
        <v>19</v>
      </c>
      <c r="P33" s="39">
        <f>+D33*1000/J33</f>
        <v>303033.0803485568</v>
      </c>
      <c r="Q33" s="40">
        <f t="shared" si="5"/>
        <v>49</v>
      </c>
      <c r="R33" s="41">
        <f>+F33*1000/J33</f>
        <v>290617.93380971404</v>
      </c>
      <c r="S33" s="36">
        <f t="shared" si="5"/>
        <v>48</v>
      </c>
      <c r="V33" s="88"/>
      <c r="W33" s="89"/>
    </row>
    <row r="34" spans="2:23" x14ac:dyDescent="0.15">
      <c r="B34" s="15" t="s">
        <v>60</v>
      </c>
      <c r="C34" s="16" t="s">
        <v>61</v>
      </c>
      <c r="D34" s="17">
        <v>30096247</v>
      </c>
      <c r="E34" s="18">
        <f t="shared" si="0"/>
        <v>27</v>
      </c>
      <c r="F34" s="17">
        <v>28338374</v>
      </c>
      <c r="G34" s="18">
        <f t="shared" si="0"/>
        <v>27</v>
      </c>
      <c r="H34" s="17">
        <v>16516607</v>
      </c>
      <c r="I34" s="18">
        <f t="shared" si="1"/>
        <v>28</v>
      </c>
      <c r="J34" s="17">
        <v>87109</v>
      </c>
      <c r="K34" s="18">
        <f t="shared" si="6"/>
        <v>24</v>
      </c>
      <c r="L34" s="19">
        <v>18.02</v>
      </c>
      <c r="M34" s="18">
        <f t="shared" si="6"/>
        <v>54</v>
      </c>
      <c r="N34" s="20">
        <f t="shared" si="3"/>
        <v>4834.0177580466152</v>
      </c>
      <c r="O34" s="18">
        <f t="shared" si="4"/>
        <v>14</v>
      </c>
      <c r="P34" s="21">
        <f>+D34*1000/J34</f>
        <v>345501.00448862917</v>
      </c>
      <c r="Q34" s="22">
        <f t="shared" si="5"/>
        <v>24</v>
      </c>
      <c r="R34" s="23">
        <f>+F34*1000/J34</f>
        <v>325320.85088796797</v>
      </c>
      <c r="S34" s="18">
        <f t="shared" si="5"/>
        <v>23</v>
      </c>
      <c r="V34" s="88"/>
      <c r="W34" s="89"/>
    </row>
    <row r="35" spans="2:23" x14ac:dyDescent="0.15">
      <c r="B35" s="15" t="s">
        <v>62</v>
      </c>
      <c r="C35" s="16" t="s">
        <v>63</v>
      </c>
      <c r="D35" s="17">
        <v>34272379</v>
      </c>
      <c r="E35" s="18">
        <f t="shared" si="0"/>
        <v>22</v>
      </c>
      <c r="F35" s="17">
        <v>33311519</v>
      </c>
      <c r="G35" s="18">
        <f t="shared" si="0"/>
        <v>21</v>
      </c>
      <c r="H35" s="17">
        <v>19997403</v>
      </c>
      <c r="I35" s="18">
        <f t="shared" si="1"/>
        <v>21</v>
      </c>
      <c r="J35" s="17">
        <v>110398</v>
      </c>
      <c r="K35" s="18">
        <f t="shared" si="6"/>
        <v>21</v>
      </c>
      <c r="L35" s="19">
        <v>19.77</v>
      </c>
      <c r="M35" s="18">
        <f t="shared" si="6"/>
        <v>51</v>
      </c>
      <c r="N35" s="20">
        <f t="shared" si="3"/>
        <v>5584.1173495194744</v>
      </c>
      <c r="O35" s="18">
        <f t="shared" si="4"/>
        <v>12</v>
      </c>
      <c r="P35" s="21">
        <f>+D35*1000/J35</f>
        <v>310443.8395623109</v>
      </c>
      <c r="Q35" s="22">
        <f t="shared" si="5"/>
        <v>42</v>
      </c>
      <c r="R35" s="23">
        <f>+F35*1000/J35</f>
        <v>301740.23985941772</v>
      </c>
      <c r="S35" s="18">
        <f t="shared" si="5"/>
        <v>41</v>
      </c>
      <c r="V35" s="88"/>
      <c r="W35" s="89"/>
    </row>
    <row r="36" spans="2:23" x14ac:dyDescent="0.15">
      <c r="B36" s="15" t="s">
        <v>64</v>
      </c>
      <c r="C36" s="16" t="s">
        <v>65</v>
      </c>
      <c r="D36" s="17">
        <v>47743829</v>
      </c>
      <c r="E36" s="18">
        <f t="shared" si="0"/>
        <v>14</v>
      </c>
      <c r="F36" s="17">
        <v>44470740</v>
      </c>
      <c r="G36" s="18">
        <f t="shared" si="0"/>
        <v>15</v>
      </c>
      <c r="H36" s="17">
        <v>24864465</v>
      </c>
      <c r="I36" s="18">
        <f t="shared" si="1"/>
        <v>16</v>
      </c>
      <c r="J36" s="17">
        <v>139164</v>
      </c>
      <c r="K36" s="18">
        <f t="shared" si="6"/>
        <v>15</v>
      </c>
      <c r="L36" s="19">
        <v>30.13</v>
      </c>
      <c r="M36" s="18">
        <f t="shared" si="6"/>
        <v>39</v>
      </c>
      <c r="N36" s="20">
        <f t="shared" si="3"/>
        <v>4618.7852638566219</v>
      </c>
      <c r="O36" s="18">
        <f t="shared" si="4"/>
        <v>16</v>
      </c>
      <c r="P36" s="21">
        <f>+D36*1000/J36</f>
        <v>343076.00385157083</v>
      </c>
      <c r="Q36" s="22">
        <f t="shared" si="5"/>
        <v>27</v>
      </c>
      <c r="R36" s="23">
        <f>+F36*1000/J36</f>
        <v>319556.35078037425</v>
      </c>
      <c r="S36" s="18">
        <f t="shared" si="5"/>
        <v>31</v>
      </c>
      <c r="V36" s="88"/>
      <c r="W36" s="89"/>
    </row>
    <row r="37" spans="2:23" x14ac:dyDescent="0.15">
      <c r="B37" s="42" t="s">
        <v>66</v>
      </c>
      <c r="C37" s="43" t="s">
        <v>67</v>
      </c>
      <c r="D37" s="44">
        <v>18355309</v>
      </c>
      <c r="E37" s="45">
        <f t="shared" si="0"/>
        <v>38</v>
      </c>
      <c r="F37" s="44">
        <v>17444051</v>
      </c>
      <c r="G37" s="45">
        <f t="shared" si="0"/>
        <v>38</v>
      </c>
      <c r="H37" s="44">
        <v>11947060</v>
      </c>
      <c r="I37" s="45">
        <f t="shared" si="1"/>
        <v>36</v>
      </c>
      <c r="J37" s="44">
        <v>62347</v>
      </c>
      <c r="K37" s="45">
        <f t="shared" si="6"/>
        <v>36</v>
      </c>
      <c r="L37" s="46">
        <v>27.28</v>
      </c>
      <c r="M37" s="45">
        <f t="shared" si="6"/>
        <v>45</v>
      </c>
      <c r="N37" s="47">
        <f t="shared" si="3"/>
        <v>2285.4472140762464</v>
      </c>
      <c r="O37" s="45">
        <f t="shared" si="4"/>
        <v>27</v>
      </c>
      <c r="P37" s="48">
        <f>+D37*1000/J37</f>
        <v>294405.64902882255</v>
      </c>
      <c r="Q37" s="49">
        <f t="shared" si="5"/>
        <v>55</v>
      </c>
      <c r="R37" s="50">
        <f>+F37*1000/J37</f>
        <v>279789.74128666974</v>
      </c>
      <c r="S37" s="45">
        <f t="shared" si="5"/>
        <v>56</v>
      </c>
      <c r="V37" s="88"/>
      <c r="W37" s="89"/>
    </row>
    <row r="38" spans="2:23" x14ac:dyDescent="0.15">
      <c r="B38" s="15" t="s">
        <v>68</v>
      </c>
      <c r="C38" s="16" t="s">
        <v>69</v>
      </c>
      <c r="D38" s="17">
        <v>31399668</v>
      </c>
      <c r="E38" s="18">
        <f t="shared" si="0"/>
        <v>26</v>
      </c>
      <c r="F38" s="17">
        <v>30418611</v>
      </c>
      <c r="G38" s="18">
        <f t="shared" si="0"/>
        <v>24</v>
      </c>
      <c r="H38" s="17">
        <v>18300247</v>
      </c>
      <c r="I38" s="18">
        <f t="shared" si="1"/>
        <v>22</v>
      </c>
      <c r="J38" s="17">
        <v>101545</v>
      </c>
      <c r="K38" s="18">
        <f t="shared" ref="K38:M53" si="7">RANK(J38,J$5:J$67)</f>
        <v>22</v>
      </c>
      <c r="L38" s="19">
        <v>41.02</v>
      </c>
      <c r="M38" s="18">
        <f t="shared" si="7"/>
        <v>30</v>
      </c>
      <c r="N38" s="20">
        <f t="shared" si="3"/>
        <v>2475.4997562164795</v>
      </c>
      <c r="O38" s="18">
        <f t="shared" si="4"/>
        <v>26</v>
      </c>
      <c r="P38" s="21">
        <f>+D38*1000/J38</f>
        <v>309219.24270028068</v>
      </c>
      <c r="Q38" s="22">
        <f t="shared" si="5"/>
        <v>43</v>
      </c>
      <c r="R38" s="23">
        <f>+F38*1000/J38</f>
        <v>299557.93982963217</v>
      </c>
      <c r="S38" s="18">
        <f t="shared" si="5"/>
        <v>42</v>
      </c>
      <c r="V38" s="88"/>
      <c r="W38" s="89"/>
    </row>
    <row r="39" spans="2:23" x14ac:dyDescent="0.15">
      <c r="B39" s="15" t="s">
        <v>70</v>
      </c>
      <c r="C39" s="16" t="s">
        <v>71</v>
      </c>
      <c r="D39" s="17">
        <v>18159835</v>
      </c>
      <c r="E39" s="18">
        <f t="shared" si="0"/>
        <v>39</v>
      </c>
      <c r="F39" s="17">
        <v>16852874</v>
      </c>
      <c r="G39" s="18">
        <f t="shared" si="0"/>
        <v>39</v>
      </c>
      <c r="H39" s="17">
        <v>9989246</v>
      </c>
      <c r="I39" s="18">
        <f t="shared" si="1"/>
        <v>39</v>
      </c>
      <c r="J39" s="17">
        <v>52401</v>
      </c>
      <c r="K39" s="18">
        <f t="shared" si="7"/>
        <v>39</v>
      </c>
      <c r="L39" s="19">
        <v>33.93</v>
      </c>
      <c r="M39" s="18">
        <f t="shared" si="7"/>
        <v>35</v>
      </c>
      <c r="N39" s="20">
        <f t="shared" si="3"/>
        <v>1544.3854995579134</v>
      </c>
      <c r="O39" s="18">
        <f t="shared" si="4"/>
        <v>34</v>
      </c>
      <c r="P39" s="21">
        <f>+D39*1000/J39</f>
        <v>346555.122993836</v>
      </c>
      <c r="Q39" s="22">
        <f t="shared" si="5"/>
        <v>23</v>
      </c>
      <c r="R39" s="23">
        <f>+F39*1000/J39</f>
        <v>321613.5951603977</v>
      </c>
      <c r="S39" s="18">
        <f t="shared" si="5"/>
        <v>29</v>
      </c>
      <c r="V39" s="88"/>
      <c r="W39" s="89"/>
    </row>
    <row r="40" spans="2:23" x14ac:dyDescent="0.15">
      <c r="B40" s="42" t="s">
        <v>72</v>
      </c>
      <c r="C40" s="43" t="s">
        <v>73</v>
      </c>
      <c r="D40" s="44">
        <v>21260081</v>
      </c>
      <c r="E40" s="45">
        <f t="shared" si="0"/>
        <v>34</v>
      </c>
      <c r="F40" s="44">
        <v>20438121</v>
      </c>
      <c r="G40" s="45">
        <f t="shared" si="0"/>
        <v>34</v>
      </c>
      <c r="H40" s="44">
        <v>12613860</v>
      </c>
      <c r="I40" s="45">
        <f t="shared" si="1"/>
        <v>34</v>
      </c>
      <c r="J40" s="44">
        <v>70061</v>
      </c>
      <c r="K40" s="45">
        <f t="shared" si="7"/>
        <v>33</v>
      </c>
      <c r="L40" s="46">
        <v>17.649999999999999</v>
      </c>
      <c r="M40" s="45">
        <f t="shared" si="7"/>
        <v>55</v>
      </c>
      <c r="N40" s="47">
        <f t="shared" si="3"/>
        <v>3969.461756373938</v>
      </c>
      <c r="O40" s="45">
        <f t="shared" si="4"/>
        <v>17</v>
      </c>
      <c r="P40" s="48">
        <f>+D40*1000/J40</f>
        <v>303451.00697963202</v>
      </c>
      <c r="Q40" s="49">
        <f t="shared" si="5"/>
        <v>46</v>
      </c>
      <c r="R40" s="50">
        <f>+F40*1000/J40</f>
        <v>291718.94491942733</v>
      </c>
      <c r="S40" s="45">
        <f t="shared" si="5"/>
        <v>46</v>
      </c>
      <c r="V40" s="88"/>
      <c r="W40" s="89"/>
    </row>
    <row r="41" spans="2:23" x14ac:dyDescent="0.15">
      <c r="B41" s="42" t="s">
        <v>74</v>
      </c>
      <c r="C41" s="43" t="s">
        <v>75</v>
      </c>
      <c r="D41" s="44">
        <v>19366786</v>
      </c>
      <c r="E41" s="45">
        <f t="shared" si="0"/>
        <v>36</v>
      </c>
      <c r="F41" s="44">
        <v>18350403</v>
      </c>
      <c r="G41" s="45">
        <f t="shared" si="0"/>
        <v>36</v>
      </c>
      <c r="H41" s="44">
        <v>10883758</v>
      </c>
      <c r="I41" s="45">
        <f t="shared" si="1"/>
        <v>38</v>
      </c>
      <c r="J41" s="44">
        <v>56600</v>
      </c>
      <c r="K41" s="45">
        <f t="shared" si="7"/>
        <v>37</v>
      </c>
      <c r="L41" s="46">
        <v>47.48</v>
      </c>
      <c r="M41" s="45">
        <f t="shared" si="7"/>
        <v>25</v>
      </c>
      <c r="N41" s="47">
        <f t="shared" si="3"/>
        <v>1192.0808761583826</v>
      </c>
      <c r="O41" s="45">
        <f t="shared" si="4"/>
        <v>39</v>
      </c>
      <c r="P41" s="48">
        <f>+D41*1000/J41</f>
        <v>342169.36395759718</v>
      </c>
      <c r="Q41" s="49">
        <f t="shared" si="5"/>
        <v>28</v>
      </c>
      <c r="R41" s="50">
        <f>+F41*1000/J41</f>
        <v>324212.06713780918</v>
      </c>
      <c r="S41" s="45">
        <f t="shared" si="5"/>
        <v>26</v>
      </c>
      <c r="V41" s="88"/>
      <c r="W41" s="89"/>
    </row>
    <row r="42" spans="2:23" x14ac:dyDescent="0.15">
      <c r="B42" s="15" t="s">
        <v>76</v>
      </c>
      <c r="C42" s="16" t="s">
        <v>77</v>
      </c>
      <c r="D42" s="17">
        <v>21324089</v>
      </c>
      <c r="E42" s="18">
        <f t="shared" si="0"/>
        <v>33</v>
      </c>
      <c r="F42" s="17">
        <v>20751492</v>
      </c>
      <c r="G42" s="18">
        <f t="shared" si="0"/>
        <v>33</v>
      </c>
      <c r="H42" s="17">
        <v>12491584</v>
      </c>
      <c r="I42" s="18">
        <f t="shared" si="1"/>
        <v>35</v>
      </c>
      <c r="J42" s="17">
        <v>71584</v>
      </c>
      <c r="K42" s="18">
        <f t="shared" si="7"/>
        <v>32</v>
      </c>
      <c r="L42" s="19">
        <v>31.66</v>
      </c>
      <c r="M42" s="18">
        <f t="shared" si="7"/>
        <v>37</v>
      </c>
      <c r="N42" s="20">
        <f t="shared" si="3"/>
        <v>2261.0233733417563</v>
      </c>
      <c r="O42" s="18">
        <f t="shared" si="4"/>
        <v>28</v>
      </c>
      <c r="P42" s="21">
        <f>+D42*1000/J42</f>
        <v>297889.03945015644</v>
      </c>
      <c r="Q42" s="22">
        <f t="shared" si="5"/>
        <v>53</v>
      </c>
      <c r="R42" s="23">
        <f>+F42*1000/J42</f>
        <v>289890.08717031736</v>
      </c>
      <c r="S42" s="18">
        <f t="shared" si="5"/>
        <v>50</v>
      </c>
      <c r="V42" s="88"/>
      <c r="W42" s="89"/>
    </row>
    <row r="43" spans="2:23" x14ac:dyDescent="0.15">
      <c r="B43" s="15">
        <v>39</v>
      </c>
      <c r="C43" s="16" t="s">
        <v>78</v>
      </c>
      <c r="D43" s="17">
        <v>42333340</v>
      </c>
      <c r="E43" s="18">
        <f t="shared" si="0"/>
        <v>17</v>
      </c>
      <c r="F43" s="17">
        <v>40766328</v>
      </c>
      <c r="G43" s="18">
        <f t="shared" si="0"/>
        <v>17</v>
      </c>
      <c r="H43" s="17">
        <v>21890877</v>
      </c>
      <c r="I43" s="18">
        <f t="shared" si="1"/>
        <v>20</v>
      </c>
      <c r="J43" s="17">
        <v>113553</v>
      </c>
      <c r="K43" s="18">
        <f t="shared" si="7"/>
        <v>20</v>
      </c>
      <c r="L43" s="19">
        <v>14.64</v>
      </c>
      <c r="M43" s="18">
        <f t="shared" si="7"/>
        <v>60</v>
      </c>
      <c r="N43" s="20">
        <f t="shared" si="3"/>
        <v>7756.3524590163934</v>
      </c>
      <c r="O43" s="18">
        <f t="shared" si="4"/>
        <v>5</v>
      </c>
      <c r="P43" s="21">
        <f>+D43*1000/J43</f>
        <v>372806.88312946376</v>
      </c>
      <c r="Q43" s="22">
        <f t="shared" si="5"/>
        <v>15</v>
      </c>
      <c r="R43" s="23">
        <f>+F43*1000/J43</f>
        <v>359007.05397479591</v>
      </c>
      <c r="S43" s="18">
        <f t="shared" si="5"/>
        <v>14</v>
      </c>
      <c r="V43" s="88"/>
      <c r="W43" s="89"/>
    </row>
    <row r="44" spans="2:23" x14ac:dyDescent="0.15">
      <c r="B44" s="51">
        <v>40</v>
      </c>
      <c r="C44" s="52" t="s">
        <v>79</v>
      </c>
      <c r="D44" s="53">
        <v>14810539</v>
      </c>
      <c r="E44" s="54">
        <f t="shared" si="0"/>
        <v>40</v>
      </c>
      <c r="F44" s="53">
        <v>14125903</v>
      </c>
      <c r="G44" s="54">
        <f t="shared" si="0"/>
        <v>40</v>
      </c>
      <c r="H44" s="53">
        <v>9627776</v>
      </c>
      <c r="I44" s="54">
        <f t="shared" si="1"/>
        <v>40</v>
      </c>
      <c r="J44" s="53">
        <v>52257</v>
      </c>
      <c r="K44" s="54">
        <f t="shared" si="7"/>
        <v>40</v>
      </c>
      <c r="L44" s="55">
        <v>24.92</v>
      </c>
      <c r="M44" s="54">
        <f t="shared" si="7"/>
        <v>48</v>
      </c>
      <c r="N44" s="56">
        <f t="shared" si="3"/>
        <v>2096.9903691813802</v>
      </c>
      <c r="O44" s="54">
        <f t="shared" si="4"/>
        <v>30</v>
      </c>
      <c r="P44" s="104">
        <f>+D44*1000/J44</f>
        <v>283417.32208125229</v>
      </c>
      <c r="Q44" s="105">
        <f t="shared" si="5"/>
        <v>59</v>
      </c>
      <c r="R44" s="106">
        <f>+F44*1000/J44</f>
        <v>270315.99594312726</v>
      </c>
      <c r="S44" s="107">
        <f t="shared" si="5"/>
        <v>60</v>
      </c>
      <c r="V44" s="88"/>
      <c r="W44" s="89"/>
    </row>
    <row r="45" spans="2:23" x14ac:dyDescent="0.15">
      <c r="B45" s="57">
        <v>41</v>
      </c>
      <c r="C45" s="58" t="s">
        <v>80</v>
      </c>
      <c r="D45" s="59">
        <v>11511661</v>
      </c>
      <c r="E45" s="60">
        <f t="shared" si="0"/>
        <v>44</v>
      </c>
      <c r="F45" s="59">
        <v>11134558</v>
      </c>
      <c r="G45" s="60">
        <f t="shared" si="0"/>
        <v>44</v>
      </c>
      <c r="H45" s="59">
        <v>7787572</v>
      </c>
      <c r="I45" s="60">
        <f t="shared" si="1"/>
        <v>43</v>
      </c>
      <c r="J45" s="59">
        <v>44501</v>
      </c>
      <c r="K45" s="60">
        <f t="shared" si="7"/>
        <v>42</v>
      </c>
      <c r="L45" s="61">
        <v>14.79</v>
      </c>
      <c r="M45" s="60">
        <f t="shared" si="7"/>
        <v>59</v>
      </c>
      <c r="N45" s="62">
        <f t="shared" si="3"/>
        <v>3008.8573360378637</v>
      </c>
      <c r="O45" s="60">
        <f t="shared" si="4"/>
        <v>23</v>
      </c>
      <c r="P45" s="108">
        <f>+D45*1000/J45</f>
        <v>258683.19813037908</v>
      </c>
      <c r="Q45" s="109">
        <f t="shared" si="5"/>
        <v>63</v>
      </c>
      <c r="R45" s="110">
        <f>+F45*1000/J45</f>
        <v>250209.16383901486</v>
      </c>
      <c r="S45" s="111">
        <f t="shared" si="5"/>
        <v>63</v>
      </c>
      <c r="V45" s="88"/>
      <c r="W45" s="89"/>
    </row>
    <row r="46" spans="2:23" x14ac:dyDescent="0.15">
      <c r="B46" s="15">
        <v>42</v>
      </c>
      <c r="C46" s="16" t="s">
        <v>81</v>
      </c>
      <c r="D46" s="17">
        <v>14346112</v>
      </c>
      <c r="E46" s="18">
        <f t="shared" si="0"/>
        <v>41</v>
      </c>
      <c r="F46" s="17">
        <v>13512565</v>
      </c>
      <c r="G46" s="18">
        <f t="shared" si="0"/>
        <v>41</v>
      </c>
      <c r="H46" s="17">
        <v>8067536</v>
      </c>
      <c r="I46" s="18">
        <f t="shared" si="1"/>
        <v>42</v>
      </c>
      <c r="J46" s="17">
        <v>38243</v>
      </c>
      <c r="K46" s="18">
        <f t="shared" si="7"/>
        <v>43</v>
      </c>
      <c r="L46" s="19">
        <v>15.33</v>
      </c>
      <c r="M46" s="18">
        <f t="shared" si="7"/>
        <v>58</v>
      </c>
      <c r="N46" s="20">
        <f t="shared" si="3"/>
        <v>2494.6510110893673</v>
      </c>
      <c r="O46" s="18">
        <f t="shared" si="4"/>
        <v>25</v>
      </c>
      <c r="P46" s="21">
        <f>+D46*1000/J46</f>
        <v>375130.40294955939</v>
      </c>
      <c r="Q46" s="22">
        <f t="shared" si="5"/>
        <v>14</v>
      </c>
      <c r="R46" s="23">
        <f>+F46*1000/J46</f>
        <v>353334.33569542138</v>
      </c>
      <c r="S46" s="18">
        <f t="shared" si="5"/>
        <v>17</v>
      </c>
      <c r="V46" s="88"/>
      <c r="W46" s="89"/>
    </row>
    <row r="47" spans="2:23" x14ac:dyDescent="0.15">
      <c r="B47" s="15">
        <v>43</v>
      </c>
      <c r="C47" s="16" t="s">
        <v>82</v>
      </c>
      <c r="D47" s="17">
        <v>10512664</v>
      </c>
      <c r="E47" s="18">
        <f t="shared" si="0"/>
        <v>45</v>
      </c>
      <c r="F47" s="17">
        <v>10185589</v>
      </c>
      <c r="G47" s="18">
        <f t="shared" si="0"/>
        <v>45</v>
      </c>
      <c r="H47" s="17">
        <v>6669001</v>
      </c>
      <c r="I47" s="18">
        <f t="shared" si="1"/>
        <v>45</v>
      </c>
      <c r="J47" s="17">
        <v>34690</v>
      </c>
      <c r="K47" s="18">
        <f t="shared" si="7"/>
        <v>44</v>
      </c>
      <c r="L47" s="19">
        <v>34.07</v>
      </c>
      <c r="M47" s="18">
        <f t="shared" si="7"/>
        <v>34</v>
      </c>
      <c r="N47" s="20">
        <f t="shared" si="3"/>
        <v>1018.197828001174</v>
      </c>
      <c r="O47" s="18">
        <f t="shared" si="4"/>
        <v>42</v>
      </c>
      <c r="P47" s="21">
        <f>+D47*1000/J47</f>
        <v>303045.94984145288</v>
      </c>
      <c r="Q47" s="22">
        <f t="shared" si="5"/>
        <v>48</v>
      </c>
      <c r="R47" s="23">
        <f>+F47*1000/J47</f>
        <v>293617.44018449122</v>
      </c>
      <c r="S47" s="18">
        <f t="shared" si="5"/>
        <v>44</v>
      </c>
      <c r="V47" s="88"/>
      <c r="W47" s="89"/>
    </row>
    <row r="48" spans="2:23" x14ac:dyDescent="0.15">
      <c r="B48" s="15">
        <v>44</v>
      </c>
      <c r="C48" s="16" t="s">
        <v>83</v>
      </c>
      <c r="D48" s="17">
        <v>4402801</v>
      </c>
      <c r="E48" s="18">
        <f t="shared" si="0"/>
        <v>59</v>
      </c>
      <c r="F48" s="17">
        <v>4091270</v>
      </c>
      <c r="G48" s="18">
        <f t="shared" si="0"/>
        <v>59</v>
      </c>
      <c r="H48" s="17">
        <v>2939724</v>
      </c>
      <c r="I48" s="18">
        <f t="shared" si="1"/>
        <v>59</v>
      </c>
      <c r="J48" s="17">
        <v>11904</v>
      </c>
      <c r="K48" s="18">
        <f t="shared" si="7"/>
        <v>57</v>
      </c>
      <c r="L48" s="19">
        <v>40.39</v>
      </c>
      <c r="M48" s="18">
        <f t="shared" si="7"/>
        <v>31</v>
      </c>
      <c r="N48" s="20">
        <f t="shared" si="3"/>
        <v>294.72641743005693</v>
      </c>
      <c r="O48" s="18">
        <f t="shared" si="4"/>
        <v>55</v>
      </c>
      <c r="P48" s="21">
        <f>+D48*1000/J48</f>
        <v>369858.95497311826</v>
      </c>
      <c r="Q48" s="22">
        <f t="shared" si="5"/>
        <v>18</v>
      </c>
      <c r="R48" s="23">
        <f>+F48*1000/J48</f>
        <v>343688.67607526883</v>
      </c>
      <c r="S48" s="18">
        <f t="shared" si="5"/>
        <v>20</v>
      </c>
      <c r="V48" s="88"/>
      <c r="W48" s="89"/>
    </row>
    <row r="49" spans="2:23" x14ac:dyDescent="0.15">
      <c r="B49" s="15">
        <v>45</v>
      </c>
      <c r="C49" s="16" t="s">
        <v>84</v>
      </c>
      <c r="D49" s="17">
        <v>6207385</v>
      </c>
      <c r="E49" s="18">
        <f t="shared" si="0"/>
        <v>55</v>
      </c>
      <c r="F49" s="17">
        <v>5933921</v>
      </c>
      <c r="G49" s="18">
        <f t="shared" si="0"/>
        <v>55</v>
      </c>
      <c r="H49" s="17">
        <v>4141028</v>
      </c>
      <c r="I49" s="18">
        <f t="shared" si="1"/>
        <v>54</v>
      </c>
      <c r="J49" s="17">
        <v>18286</v>
      </c>
      <c r="K49" s="18">
        <f t="shared" si="7"/>
        <v>52</v>
      </c>
      <c r="L49" s="19">
        <v>29.68</v>
      </c>
      <c r="M49" s="18">
        <f t="shared" si="7"/>
        <v>42</v>
      </c>
      <c r="N49" s="20">
        <f t="shared" si="3"/>
        <v>616.10512129380049</v>
      </c>
      <c r="O49" s="18">
        <f t="shared" si="4"/>
        <v>46</v>
      </c>
      <c r="P49" s="21">
        <f>+D49*1000/J49</f>
        <v>339461.06310838892</v>
      </c>
      <c r="Q49" s="22">
        <f t="shared" si="5"/>
        <v>29</v>
      </c>
      <c r="R49" s="23">
        <f>+F49*1000/J49</f>
        <v>324506.23427758942</v>
      </c>
      <c r="S49" s="18">
        <f t="shared" si="5"/>
        <v>25</v>
      </c>
      <c r="V49" s="88"/>
      <c r="W49" s="89"/>
    </row>
    <row r="50" spans="2:23" x14ac:dyDescent="0.15">
      <c r="B50" s="15">
        <v>46</v>
      </c>
      <c r="C50" s="16" t="s">
        <v>85</v>
      </c>
      <c r="D50" s="17">
        <v>6688985</v>
      </c>
      <c r="E50" s="18">
        <f t="shared" si="0"/>
        <v>54</v>
      </c>
      <c r="F50" s="17">
        <v>6438669</v>
      </c>
      <c r="G50" s="18">
        <f t="shared" si="0"/>
        <v>53</v>
      </c>
      <c r="H50" s="17">
        <v>4171476</v>
      </c>
      <c r="I50" s="18">
        <f t="shared" si="1"/>
        <v>53</v>
      </c>
      <c r="J50" s="17">
        <v>18052</v>
      </c>
      <c r="K50" s="18">
        <f t="shared" si="7"/>
        <v>53</v>
      </c>
      <c r="L50" s="19">
        <v>29.92</v>
      </c>
      <c r="M50" s="18">
        <f t="shared" si="7"/>
        <v>41</v>
      </c>
      <c r="N50" s="20">
        <f t="shared" si="3"/>
        <v>603.34224598930473</v>
      </c>
      <c r="O50" s="18">
        <f t="shared" si="4"/>
        <v>47</v>
      </c>
      <c r="P50" s="21">
        <f>+D50*1000/J50</f>
        <v>370539.82938178594</v>
      </c>
      <c r="Q50" s="22">
        <f t="shared" si="5"/>
        <v>17</v>
      </c>
      <c r="R50" s="23">
        <f>+F50*1000/J50</f>
        <v>356673.44338577444</v>
      </c>
      <c r="S50" s="18">
        <f t="shared" si="5"/>
        <v>16</v>
      </c>
      <c r="V50" s="88"/>
      <c r="W50" s="89"/>
    </row>
    <row r="51" spans="2:23" x14ac:dyDescent="0.15">
      <c r="B51" s="15">
        <v>47</v>
      </c>
      <c r="C51" s="16" t="s">
        <v>86</v>
      </c>
      <c r="D51" s="17">
        <v>9158179</v>
      </c>
      <c r="E51" s="18">
        <f t="shared" si="0"/>
        <v>48</v>
      </c>
      <c r="F51" s="17">
        <v>8820861</v>
      </c>
      <c r="G51" s="18">
        <f t="shared" si="0"/>
        <v>48</v>
      </c>
      <c r="H51" s="17">
        <v>6302768</v>
      </c>
      <c r="I51" s="18">
        <f t="shared" si="1"/>
        <v>47</v>
      </c>
      <c r="J51" s="17">
        <v>31199</v>
      </c>
      <c r="K51" s="18">
        <f t="shared" si="7"/>
        <v>48</v>
      </c>
      <c r="L51" s="19">
        <v>60.36</v>
      </c>
      <c r="M51" s="18">
        <f t="shared" si="7"/>
        <v>19</v>
      </c>
      <c r="N51" s="20">
        <f t="shared" si="3"/>
        <v>516.88204108681248</v>
      </c>
      <c r="O51" s="18">
        <f t="shared" si="4"/>
        <v>50</v>
      </c>
      <c r="P51" s="21">
        <f>+D51*1000/J51</f>
        <v>293540.78656367189</v>
      </c>
      <c r="Q51" s="22">
        <f t="shared" si="5"/>
        <v>56</v>
      </c>
      <c r="R51" s="23">
        <f>+F51*1000/J51</f>
        <v>282728.96567197668</v>
      </c>
      <c r="S51" s="18">
        <f t="shared" si="5"/>
        <v>55</v>
      </c>
      <c r="V51" s="88"/>
      <c r="W51" s="89"/>
    </row>
    <row r="52" spans="2:23" x14ac:dyDescent="0.15">
      <c r="B52" s="15">
        <v>48</v>
      </c>
      <c r="C52" s="16" t="s">
        <v>87</v>
      </c>
      <c r="D52" s="17">
        <v>7026380</v>
      </c>
      <c r="E52" s="18">
        <f t="shared" si="0"/>
        <v>51</v>
      </c>
      <c r="F52" s="17">
        <v>6678344</v>
      </c>
      <c r="G52" s="18">
        <f t="shared" si="0"/>
        <v>51</v>
      </c>
      <c r="H52" s="17">
        <v>5043535</v>
      </c>
      <c r="I52" s="18">
        <f t="shared" si="1"/>
        <v>50</v>
      </c>
      <c r="J52" s="17">
        <v>20744</v>
      </c>
      <c r="K52" s="18">
        <f t="shared" si="7"/>
        <v>50</v>
      </c>
      <c r="L52" s="19">
        <v>41.63</v>
      </c>
      <c r="M52" s="18">
        <f t="shared" si="7"/>
        <v>29</v>
      </c>
      <c r="N52" s="20">
        <f t="shared" si="3"/>
        <v>498.29449915926011</v>
      </c>
      <c r="O52" s="18">
        <f t="shared" si="4"/>
        <v>52</v>
      </c>
      <c r="P52" s="21">
        <f>+D52*1000/J52</f>
        <v>338718.66563825682</v>
      </c>
      <c r="Q52" s="22">
        <f t="shared" si="5"/>
        <v>31</v>
      </c>
      <c r="R52" s="23">
        <f>+F52*1000/J52</f>
        <v>321940.9949865021</v>
      </c>
      <c r="S52" s="18">
        <f t="shared" si="5"/>
        <v>28</v>
      </c>
      <c r="V52" s="88"/>
      <c r="W52" s="89"/>
    </row>
    <row r="53" spans="2:23" x14ac:dyDescent="0.15">
      <c r="B53" s="15">
        <v>49</v>
      </c>
      <c r="C53" s="16" t="s">
        <v>88</v>
      </c>
      <c r="D53" s="17">
        <v>6819841</v>
      </c>
      <c r="E53" s="18">
        <f t="shared" si="0"/>
        <v>53</v>
      </c>
      <c r="F53" s="17">
        <v>6284308</v>
      </c>
      <c r="G53" s="18">
        <f t="shared" si="0"/>
        <v>54</v>
      </c>
      <c r="H53" s="17">
        <v>4704951</v>
      </c>
      <c r="I53" s="18">
        <f t="shared" si="1"/>
        <v>51</v>
      </c>
      <c r="J53" s="17">
        <v>19745</v>
      </c>
      <c r="K53" s="18">
        <f t="shared" si="7"/>
        <v>51</v>
      </c>
      <c r="L53" s="19">
        <v>38.64</v>
      </c>
      <c r="M53" s="18">
        <f t="shared" si="7"/>
        <v>32</v>
      </c>
      <c r="N53" s="20">
        <f t="shared" si="3"/>
        <v>510.99896480331262</v>
      </c>
      <c r="O53" s="18">
        <f t="shared" si="4"/>
        <v>51</v>
      </c>
      <c r="P53" s="21">
        <f>+D53*1000/J53</f>
        <v>345395.84704988607</v>
      </c>
      <c r="Q53" s="22">
        <f t="shared" si="5"/>
        <v>25</v>
      </c>
      <c r="R53" s="23">
        <f>+F53*1000/J53</f>
        <v>318273.38566725753</v>
      </c>
      <c r="S53" s="18">
        <f t="shared" si="5"/>
        <v>32</v>
      </c>
      <c r="V53" s="88"/>
      <c r="W53" s="89"/>
    </row>
    <row r="54" spans="2:23" x14ac:dyDescent="0.15">
      <c r="B54" s="15">
        <v>50</v>
      </c>
      <c r="C54" s="16" t="s">
        <v>89</v>
      </c>
      <c r="D54" s="17">
        <v>5252034</v>
      </c>
      <c r="E54" s="18">
        <f t="shared" si="0"/>
        <v>57</v>
      </c>
      <c r="F54" s="17">
        <v>5162600</v>
      </c>
      <c r="G54" s="18">
        <f t="shared" si="0"/>
        <v>57</v>
      </c>
      <c r="H54" s="17">
        <v>3519628</v>
      </c>
      <c r="I54" s="18">
        <f t="shared" si="1"/>
        <v>57</v>
      </c>
      <c r="J54" s="17">
        <v>14165</v>
      </c>
      <c r="K54" s="18">
        <f t="shared" ref="K54:M67" si="8">RANK(J54,J$5:J$67)</f>
        <v>54</v>
      </c>
      <c r="L54" s="19">
        <v>25.73</v>
      </c>
      <c r="M54" s="18">
        <f t="shared" si="8"/>
        <v>46</v>
      </c>
      <c r="N54" s="20">
        <f t="shared" si="3"/>
        <v>550.52467936261178</v>
      </c>
      <c r="O54" s="18">
        <f t="shared" si="4"/>
        <v>48</v>
      </c>
      <c r="P54" s="21">
        <f>+D54*1000/J54</f>
        <v>370775.43240381218</v>
      </c>
      <c r="Q54" s="22">
        <f t="shared" si="5"/>
        <v>16</v>
      </c>
      <c r="R54" s="23">
        <f>+F54*1000/J54</f>
        <v>364461.70137663255</v>
      </c>
      <c r="S54" s="18">
        <f t="shared" si="5"/>
        <v>13</v>
      </c>
      <c r="V54" s="88"/>
      <c r="W54" s="89"/>
    </row>
    <row r="55" spans="2:23" x14ac:dyDescent="0.15">
      <c r="B55" s="15">
        <v>51</v>
      </c>
      <c r="C55" s="16" t="s">
        <v>90</v>
      </c>
      <c r="D55" s="17">
        <v>5810398</v>
      </c>
      <c r="E55" s="18">
        <f t="shared" si="0"/>
        <v>56</v>
      </c>
      <c r="F55" s="17">
        <v>5587769</v>
      </c>
      <c r="G55" s="18">
        <f t="shared" si="0"/>
        <v>56</v>
      </c>
      <c r="H55" s="17">
        <v>3792584</v>
      </c>
      <c r="I55" s="18">
        <f t="shared" si="1"/>
        <v>56</v>
      </c>
      <c r="J55" s="17">
        <v>11640</v>
      </c>
      <c r="K55" s="18">
        <f t="shared" si="8"/>
        <v>58</v>
      </c>
      <c r="L55" s="19">
        <v>55.9</v>
      </c>
      <c r="M55" s="18">
        <f t="shared" si="8"/>
        <v>22</v>
      </c>
      <c r="N55" s="20">
        <f t="shared" si="3"/>
        <v>208.22898032200359</v>
      </c>
      <c r="O55" s="18">
        <f t="shared" si="4"/>
        <v>58</v>
      </c>
      <c r="P55" s="97">
        <f>+D55*1000/J55</f>
        <v>499175.08591065294</v>
      </c>
      <c r="Q55" s="98">
        <f t="shared" si="5"/>
        <v>5</v>
      </c>
      <c r="R55" s="99">
        <f>+F55*1000/J55</f>
        <v>480048.88316151203</v>
      </c>
      <c r="S55" s="93">
        <f t="shared" si="5"/>
        <v>4</v>
      </c>
      <c r="V55" s="88"/>
      <c r="W55" s="89"/>
    </row>
    <row r="56" spans="2:23" x14ac:dyDescent="0.15">
      <c r="B56" s="15">
        <v>52</v>
      </c>
      <c r="C56" s="16" t="s">
        <v>91</v>
      </c>
      <c r="D56" s="100">
        <v>3690835</v>
      </c>
      <c r="E56" s="101">
        <f t="shared" si="0"/>
        <v>61</v>
      </c>
      <c r="F56" s="100">
        <v>3520445</v>
      </c>
      <c r="G56" s="101">
        <f t="shared" si="0"/>
        <v>61</v>
      </c>
      <c r="H56" s="100">
        <v>2326831</v>
      </c>
      <c r="I56" s="101">
        <f t="shared" si="1"/>
        <v>61</v>
      </c>
      <c r="J56" s="100">
        <v>8518</v>
      </c>
      <c r="K56" s="101">
        <f t="shared" si="8"/>
        <v>61</v>
      </c>
      <c r="L56" s="19">
        <v>49.36</v>
      </c>
      <c r="M56" s="18">
        <f t="shared" si="8"/>
        <v>23</v>
      </c>
      <c r="N56" s="20">
        <f t="shared" si="3"/>
        <v>172.56888168557538</v>
      </c>
      <c r="O56" s="18">
        <f t="shared" si="4"/>
        <v>59</v>
      </c>
      <c r="P56" s="21">
        <f>+D56*1000/J56</f>
        <v>433298.30946231511</v>
      </c>
      <c r="Q56" s="22">
        <f t="shared" si="5"/>
        <v>8</v>
      </c>
      <c r="R56" s="23">
        <f>+F56*1000/J56</f>
        <v>413294.78750880487</v>
      </c>
      <c r="S56" s="18">
        <f t="shared" si="5"/>
        <v>8</v>
      </c>
      <c r="V56" s="88"/>
      <c r="W56" s="89"/>
    </row>
    <row r="57" spans="2:23" x14ac:dyDescent="0.15">
      <c r="B57" s="15">
        <v>53</v>
      </c>
      <c r="C57" s="16" t="s">
        <v>92</v>
      </c>
      <c r="D57" s="17">
        <v>4062038</v>
      </c>
      <c r="E57" s="18">
        <f t="shared" si="0"/>
        <v>60</v>
      </c>
      <c r="F57" s="17">
        <v>3980985</v>
      </c>
      <c r="G57" s="18">
        <f t="shared" si="0"/>
        <v>60</v>
      </c>
      <c r="H57" s="17">
        <v>2896335</v>
      </c>
      <c r="I57" s="18">
        <f t="shared" si="1"/>
        <v>60</v>
      </c>
      <c r="J57" s="17">
        <v>10077</v>
      </c>
      <c r="K57" s="18">
        <f t="shared" si="8"/>
        <v>60</v>
      </c>
      <c r="L57" s="19">
        <v>63.74</v>
      </c>
      <c r="M57" s="18">
        <f t="shared" si="8"/>
        <v>17</v>
      </c>
      <c r="N57" s="20">
        <f t="shared" si="3"/>
        <v>158.09538751176655</v>
      </c>
      <c r="O57" s="18">
        <f t="shared" si="4"/>
        <v>60</v>
      </c>
      <c r="P57" s="21">
        <f>+D57*1000/J57</f>
        <v>403099.93053488142</v>
      </c>
      <c r="Q57" s="22">
        <f t="shared" si="5"/>
        <v>10</v>
      </c>
      <c r="R57" s="23">
        <f>+F57*1000/J57</f>
        <v>395056.56445370644</v>
      </c>
      <c r="S57" s="18">
        <f t="shared" si="5"/>
        <v>9</v>
      </c>
      <c r="V57" s="88"/>
      <c r="W57" s="89"/>
    </row>
    <row r="58" spans="2:23" x14ac:dyDescent="0.15">
      <c r="B58" s="15">
        <v>54</v>
      </c>
      <c r="C58" s="16" t="s">
        <v>93</v>
      </c>
      <c r="D58" s="100">
        <v>3334058</v>
      </c>
      <c r="E58" s="101">
        <f t="shared" si="0"/>
        <v>62</v>
      </c>
      <c r="F58" s="100">
        <v>3225494</v>
      </c>
      <c r="G58" s="101">
        <f t="shared" si="0"/>
        <v>62</v>
      </c>
      <c r="H58" s="100">
        <v>2289610</v>
      </c>
      <c r="I58" s="101">
        <f t="shared" si="1"/>
        <v>62</v>
      </c>
      <c r="J58" s="100">
        <v>7362</v>
      </c>
      <c r="K58" s="101">
        <f t="shared" si="8"/>
        <v>62</v>
      </c>
      <c r="L58" s="19">
        <v>30.43</v>
      </c>
      <c r="M58" s="18">
        <f t="shared" si="8"/>
        <v>38</v>
      </c>
      <c r="N58" s="20">
        <f t="shared" si="3"/>
        <v>241.93230364771608</v>
      </c>
      <c r="O58" s="18">
        <f t="shared" si="4"/>
        <v>57</v>
      </c>
      <c r="P58" s="21">
        <f>+D58*1000/J58</f>
        <v>452873.94729693019</v>
      </c>
      <c r="Q58" s="22">
        <f t="shared" si="5"/>
        <v>7</v>
      </c>
      <c r="R58" s="23">
        <f>+F58*1000/J58</f>
        <v>438127.41102961154</v>
      </c>
      <c r="S58" s="18">
        <f t="shared" si="5"/>
        <v>6</v>
      </c>
      <c r="V58" s="88"/>
      <c r="W58" s="89"/>
    </row>
    <row r="59" spans="2:23" x14ac:dyDescent="0.15">
      <c r="B59" s="15">
        <v>55</v>
      </c>
      <c r="C59" s="16" t="s">
        <v>94</v>
      </c>
      <c r="D59" s="17">
        <v>7333437</v>
      </c>
      <c r="E59" s="18">
        <f t="shared" si="0"/>
        <v>50</v>
      </c>
      <c r="F59" s="17">
        <v>6808302</v>
      </c>
      <c r="G59" s="18">
        <f t="shared" si="0"/>
        <v>50</v>
      </c>
      <c r="H59" s="17">
        <v>4403621</v>
      </c>
      <c r="I59" s="18">
        <f t="shared" si="1"/>
        <v>52</v>
      </c>
      <c r="J59" s="17">
        <v>12220</v>
      </c>
      <c r="K59" s="18">
        <f t="shared" si="8"/>
        <v>56</v>
      </c>
      <c r="L59" s="19">
        <v>171.26</v>
      </c>
      <c r="M59" s="18">
        <f t="shared" si="8"/>
        <v>4</v>
      </c>
      <c r="N59" s="102">
        <f t="shared" si="3"/>
        <v>71.353497605979214</v>
      </c>
      <c r="O59" s="101">
        <f t="shared" si="4"/>
        <v>63</v>
      </c>
      <c r="P59" s="97">
        <f>+D59*1000/J59</f>
        <v>600117.59410801961</v>
      </c>
      <c r="Q59" s="98">
        <f t="shared" si="5"/>
        <v>2</v>
      </c>
      <c r="R59" s="99">
        <f>+F59*1000/J59</f>
        <v>557144.18985270045</v>
      </c>
      <c r="S59" s="93">
        <f t="shared" si="5"/>
        <v>2</v>
      </c>
      <c r="V59" s="88"/>
      <c r="W59" s="89"/>
    </row>
    <row r="60" spans="2:23" x14ac:dyDescent="0.15">
      <c r="B60" s="15">
        <v>56</v>
      </c>
      <c r="C60" s="16" t="s">
        <v>95</v>
      </c>
      <c r="D60" s="100">
        <v>2340724</v>
      </c>
      <c r="E60" s="101">
        <f t="shared" si="0"/>
        <v>63</v>
      </c>
      <c r="F60" s="100">
        <v>2171745</v>
      </c>
      <c r="G60" s="101">
        <f t="shared" si="0"/>
        <v>63</v>
      </c>
      <c r="H60" s="100">
        <v>1433075</v>
      </c>
      <c r="I60" s="101">
        <f t="shared" si="1"/>
        <v>63</v>
      </c>
      <c r="J60" s="100">
        <v>2993</v>
      </c>
      <c r="K60" s="101">
        <f t="shared" si="8"/>
        <v>63</v>
      </c>
      <c r="L60" s="19">
        <v>37.06</v>
      </c>
      <c r="M60" s="18">
        <f t="shared" si="8"/>
        <v>33</v>
      </c>
      <c r="N60" s="102">
        <f t="shared" si="3"/>
        <v>80.760928224500802</v>
      </c>
      <c r="O60" s="101">
        <f t="shared" si="4"/>
        <v>62</v>
      </c>
      <c r="P60" s="97">
        <f>+D60*1000/J60</f>
        <v>782066.15436017374</v>
      </c>
      <c r="Q60" s="98">
        <f t="shared" si="5"/>
        <v>1</v>
      </c>
      <c r="R60" s="99">
        <f>+F60*1000/J60</f>
        <v>725608.08553291007</v>
      </c>
      <c r="S60" s="93">
        <f t="shared" si="5"/>
        <v>1</v>
      </c>
      <c r="V60" s="88"/>
      <c r="W60" s="89"/>
    </row>
    <row r="61" spans="2:23" x14ac:dyDescent="0.15">
      <c r="B61" s="15">
        <v>57</v>
      </c>
      <c r="C61" s="16" t="s">
        <v>96</v>
      </c>
      <c r="D61" s="17">
        <v>5230138</v>
      </c>
      <c r="E61" s="18">
        <f t="shared" si="0"/>
        <v>58</v>
      </c>
      <c r="F61" s="17">
        <v>4725080</v>
      </c>
      <c r="G61" s="18">
        <f t="shared" si="0"/>
        <v>58</v>
      </c>
      <c r="H61" s="17">
        <v>3100410</v>
      </c>
      <c r="I61" s="18">
        <f t="shared" si="1"/>
        <v>58</v>
      </c>
      <c r="J61" s="17">
        <v>11319</v>
      </c>
      <c r="K61" s="18">
        <f t="shared" si="8"/>
        <v>59</v>
      </c>
      <c r="L61" s="19">
        <v>33.409999999999997</v>
      </c>
      <c r="M61" s="18">
        <f t="shared" si="8"/>
        <v>36</v>
      </c>
      <c r="N61" s="20">
        <f t="shared" si="3"/>
        <v>338.7907812032326</v>
      </c>
      <c r="O61" s="18">
        <f t="shared" si="4"/>
        <v>54</v>
      </c>
      <c r="P61" s="21">
        <f>+D61*1000/J61</f>
        <v>462067.14374061313</v>
      </c>
      <c r="Q61" s="22">
        <f t="shared" si="5"/>
        <v>6</v>
      </c>
      <c r="R61" s="23">
        <f>+F61*1000/J61</f>
        <v>417446.77091615868</v>
      </c>
      <c r="S61" s="18">
        <f t="shared" si="5"/>
        <v>7</v>
      </c>
      <c r="V61" s="88"/>
      <c r="W61" s="89"/>
    </row>
    <row r="62" spans="2:23" x14ac:dyDescent="0.15">
      <c r="B62" s="15">
        <v>58</v>
      </c>
      <c r="C62" s="16" t="s">
        <v>97</v>
      </c>
      <c r="D62" s="17">
        <v>6965456</v>
      </c>
      <c r="E62" s="18">
        <f t="shared" si="0"/>
        <v>52</v>
      </c>
      <c r="F62" s="17">
        <v>6533500</v>
      </c>
      <c r="G62" s="18">
        <f t="shared" si="0"/>
        <v>52</v>
      </c>
      <c r="H62" s="17">
        <v>3874706</v>
      </c>
      <c r="I62" s="18">
        <f t="shared" si="1"/>
        <v>55</v>
      </c>
      <c r="J62" s="17">
        <v>13943</v>
      </c>
      <c r="K62" s="18">
        <f t="shared" si="8"/>
        <v>55</v>
      </c>
      <c r="L62" s="19">
        <v>47.4</v>
      </c>
      <c r="M62" s="18">
        <f t="shared" si="8"/>
        <v>26</v>
      </c>
      <c r="N62" s="20">
        <f t="shared" si="3"/>
        <v>294.15611814345993</v>
      </c>
      <c r="O62" s="18">
        <f t="shared" si="4"/>
        <v>56</v>
      </c>
      <c r="P62" s="21">
        <f>+D62*1000/J62</f>
        <v>499566.5208348275</v>
      </c>
      <c r="Q62" s="22">
        <f t="shared" si="5"/>
        <v>4</v>
      </c>
      <c r="R62" s="23">
        <f>+F62*1000/J62</f>
        <v>468586.38743455498</v>
      </c>
      <c r="S62" s="18">
        <f t="shared" si="5"/>
        <v>5</v>
      </c>
      <c r="V62" s="88"/>
      <c r="W62" s="89"/>
    </row>
    <row r="63" spans="2:23" x14ac:dyDescent="0.15">
      <c r="B63" s="15">
        <v>59</v>
      </c>
      <c r="C63" s="16" t="s">
        <v>98</v>
      </c>
      <c r="D63" s="17">
        <v>9922767</v>
      </c>
      <c r="E63" s="18">
        <f t="shared" si="0"/>
        <v>47</v>
      </c>
      <c r="F63" s="17">
        <v>9069643</v>
      </c>
      <c r="G63" s="18">
        <f t="shared" si="0"/>
        <v>47</v>
      </c>
      <c r="H63" s="17">
        <v>5954518</v>
      </c>
      <c r="I63" s="18">
        <f t="shared" si="1"/>
        <v>48</v>
      </c>
      <c r="J63" s="17">
        <v>31259</v>
      </c>
      <c r="K63" s="18">
        <f t="shared" si="8"/>
        <v>47</v>
      </c>
      <c r="L63" s="19">
        <v>29.18</v>
      </c>
      <c r="M63" s="18">
        <f t="shared" si="8"/>
        <v>43</v>
      </c>
      <c r="N63" s="20">
        <f t="shared" si="3"/>
        <v>1071.2474297464016</v>
      </c>
      <c r="O63" s="18">
        <f t="shared" si="4"/>
        <v>40</v>
      </c>
      <c r="P63" s="21">
        <f>+D63*1000/J63</f>
        <v>317437.12210883264</v>
      </c>
      <c r="Q63" s="22">
        <f t="shared" si="5"/>
        <v>39</v>
      </c>
      <c r="R63" s="23">
        <f>+F63*1000/J63</f>
        <v>290145.01423590007</v>
      </c>
      <c r="S63" s="18">
        <f t="shared" si="5"/>
        <v>49</v>
      </c>
      <c r="V63" s="88"/>
      <c r="W63" s="89"/>
    </row>
    <row r="64" spans="2:23" x14ac:dyDescent="0.15">
      <c r="B64" s="15">
        <v>60</v>
      </c>
      <c r="C64" s="16" t="s">
        <v>99</v>
      </c>
      <c r="D64" s="17">
        <v>12600076</v>
      </c>
      <c r="E64" s="18">
        <f t="shared" si="0"/>
        <v>43</v>
      </c>
      <c r="F64" s="17">
        <v>12102764</v>
      </c>
      <c r="G64" s="18">
        <f t="shared" si="0"/>
        <v>43</v>
      </c>
      <c r="H64" s="17">
        <v>7299590</v>
      </c>
      <c r="I64" s="18">
        <f t="shared" si="1"/>
        <v>44</v>
      </c>
      <c r="J64" s="17">
        <v>34465</v>
      </c>
      <c r="K64" s="18">
        <f t="shared" si="8"/>
        <v>45</v>
      </c>
      <c r="L64" s="19">
        <v>64.25</v>
      </c>
      <c r="M64" s="18">
        <f t="shared" si="8"/>
        <v>16</v>
      </c>
      <c r="N64" s="20">
        <f t="shared" si="3"/>
        <v>536.42023346303506</v>
      </c>
      <c r="O64" s="18">
        <f t="shared" si="4"/>
        <v>49</v>
      </c>
      <c r="P64" s="21">
        <f>+D64*1000/J64</f>
        <v>365590.48309879587</v>
      </c>
      <c r="Q64" s="22">
        <f t="shared" si="5"/>
        <v>19</v>
      </c>
      <c r="R64" s="23">
        <f>+F64*1000/J64</f>
        <v>351161.00391701725</v>
      </c>
      <c r="S64" s="18">
        <f t="shared" si="5"/>
        <v>19</v>
      </c>
      <c r="V64" s="88"/>
      <c r="W64" s="89"/>
    </row>
    <row r="65" spans="2:23" x14ac:dyDescent="0.15">
      <c r="B65" s="15">
        <v>61</v>
      </c>
      <c r="C65" s="16" t="s">
        <v>100</v>
      </c>
      <c r="D65" s="17">
        <v>10147931</v>
      </c>
      <c r="E65" s="18">
        <f t="shared" si="0"/>
        <v>46</v>
      </c>
      <c r="F65" s="17">
        <v>9440425</v>
      </c>
      <c r="G65" s="18">
        <f t="shared" si="0"/>
        <v>46</v>
      </c>
      <c r="H65" s="17">
        <v>6461048</v>
      </c>
      <c r="I65" s="18">
        <f t="shared" si="1"/>
        <v>46</v>
      </c>
      <c r="J65" s="17">
        <v>33780</v>
      </c>
      <c r="K65" s="18">
        <f t="shared" si="8"/>
        <v>46</v>
      </c>
      <c r="L65" s="19">
        <v>15.95</v>
      </c>
      <c r="M65" s="18">
        <f t="shared" si="8"/>
        <v>57</v>
      </c>
      <c r="N65" s="20">
        <f t="shared" si="3"/>
        <v>2117.8683385579939</v>
      </c>
      <c r="O65" s="18">
        <f t="shared" si="4"/>
        <v>29</v>
      </c>
      <c r="P65" s="21">
        <f>+D65*1000/J65</f>
        <v>300412.40378922439</v>
      </c>
      <c r="Q65" s="22">
        <f t="shared" si="5"/>
        <v>52</v>
      </c>
      <c r="R65" s="23">
        <f>+F65*1000/J65</f>
        <v>279467.88040260511</v>
      </c>
      <c r="S65" s="18">
        <f t="shared" si="5"/>
        <v>57</v>
      </c>
      <c r="V65" s="88"/>
      <c r="W65" s="89"/>
    </row>
    <row r="66" spans="2:23" x14ac:dyDescent="0.15">
      <c r="B66" s="15">
        <v>62</v>
      </c>
      <c r="C66" s="16" t="s">
        <v>101</v>
      </c>
      <c r="D66" s="17">
        <v>12981073</v>
      </c>
      <c r="E66" s="18">
        <f t="shared" si="0"/>
        <v>42</v>
      </c>
      <c r="F66" s="17">
        <v>12508245</v>
      </c>
      <c r="G66" s="18">
        <f t="shared" si="0"/>
        <v>42</v>
      </c>
      <c r="H66" s="17">
        <v>8442970</v>
      </c>
      <c r="I66" s="18">
        <f t="shared" si="1"/>
        <v>41</v>
      </c>
      <c r="J66" s="17">
        <v>45883</v>
      </c>
      <c r="K66" s="18">
        <f t="shared" si="8"/>
        <v>41</v>
      </c>
      <c r="L66" s="19">
        <v>30.03</v>
      </c>
      <c r="M66" s="18">
        <f t="shared" si="8"/>
        <v>40</v>
      </c>
      <c r="N66" s="20">
        <f t="shared" si="3"/>
        <v>1527.9054279054278</v>
      </c>
      <c r="O66" s="18">
        <f t="shared" si="4"/>
        <v>35</v>
      </c>
      <c r="P66" s="21">
        <f>+D66*1000/J66</f>
        <v>282916.83194211364</v>
      </c>
      <c r="Q66" s="22">
        <f t="shared" si="5"/>
        <v>60</v>
      </c>
      <c r="R66" s="23">
        <f>+F66*1000/J66</f>
        <v>272611.75162914372</v>
      </c>
      <c r="S66" s="18">
        <f t="shared" si="5"/>
        <v>59</v>
      </c>
      <c r="V66" s="88"/>
      <c r="W66" s="89"/>
    </row>
    <row r="67" spans="2:23" ht="12.75" thickBot="1" x14ac:dyDescent="0.2">
      <c r="B67" s="65">
        <v>63</v>
      </c>
      <c r="C67" s="66" t="s">
        <v>102</v>
      </c>
      <c r="D67" s="67">
        <v>9127502</v>
      </c>
      <c r="E67" s="68">
        <f t="shared" si="0"/>
        <v>49</v>
      </c>
      <c r="F67" s="67">
        <v>8698468</v>
      </c>
      <c r="G67" s="68">
        <f t="shared" si="0"/>
        <v>49</v>
      </c>
      <c r="H67" s="67">
        <v>5740845</v>
      </c>
      <c r="I67" s="68">
        <f t="shared" si="1"/>
        <v>49</v>
      </c>
      <c r="J67" s="67">
        <v>30102</v>
      </c>
      <c r="K67" s="68">
        <f t="shared" si="8"/>
        <v>49</v>
      </c>
      <c r="L67" s="69">
        <v>16.2</v>
      </c>
      <c r="M67" s="68">
        <f t="shared" si="8"/>
        <v>56</v>
      </c>
      <c r="N67" s="70">
        <f t="shared" si="3"/>
        <v>1858.1481481481483</v>
      </c>
      <c r="O67" s="68">
        <f t="shared" si="4"/>
        <v>32</v>
      </c>
      <c r="P67" s="71">
        <f>+D67*1000/J67</f>
        <v>303219.12165304628</v>
      </c>
      <c r="Q67" s="72">
        <f t="shared" si="5"/>
        <v>47</v>
      </c>
      <c r="R67" s="73">
        <f>+F67*1000/J67</f>
        <v>288966.44741213211</v>
      </c>
      <c r="S67" s="68">
        <f t="shared" si="5"/>
        <v>51</v>
      </c>
      <c r="V67" s="88"/>
      <c r="W67" s="89"/>
    </row>
    <row r="68" spans="2:23" ht="12.75" thickTop="1" x14ac:dyDescent="0.15">
      <c r="B68" s="74"/>
      <c r="C68" s="75" t="s">
        <v>103</v>
      </c>
      <c r="D68" s="76">
        <v>2443770682</v>
      </c>
      <c r="E68" s="77"/>
      <c r="F68" s="76">
        <v>2339411584</v>
      </c>
      <c r="G68" s="77"/>
      <c r="H68" s="76">
        <v>1387057506</v>
      </c>
      <c r="I68" s="77"/>
      <c r="J68" s="76">
        <v>7343807</v>
      </c>
      <c r="K68" s="77"/>
      <c r="L68" s="78">
        <v>3797.75</v>
      </c>
      <c r="M68" s="77"/>
      <c r="N68" s="79">
        <f t="shared" si="3"/>
        <v>1933.7257586728983</v>
      </c>
      <c r="O68" s="77"/>
      <c r="P68" s="80">
        <f>+D68*1000/J68</f>
        <v>332766.19088709709</v>
      </c>
      <c r="Q68" s="81"/>
      <c r="R68" s="82">
        <f>+F68*1000/J68</f>
        <v>318555.70060596638</v>
      </c>
      <c r="S68" s="77"/>
    </row>
    <row r="69" spans="2:23" ht="6" customHeight="1" x14ac:dyDescent="0.15"/>
    <row r="70" spans="2:23" x14ac:dyDescent="0.15">
      <c r="B70" s="184" t="s">
        <v>120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</row>
  </sheetData>
  <mergeCells count="11">
    <mergeCell ref="N3:O4"/>
    <mergeCell ref="P3:S3"/>
    <mergeCell ref="P4:Q4"/>
    <mergeCell ref="R4:S4"/>
    <mergeCell ref="B70:S70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70"/>
  <sheetViews>
    <sheetView topLeftCell="A16" zoomScaleNormal="100" workbookViewId="0">
      <selection activeCell="J33" sqref="J33"/>
    </sheetView>
  </sheetViews>
  <sheetFormatPr defaultRowHeight="12" x14ac:dyDescent="0.15"/>
  <cols>
    <col min="1" max="1" width="1.625" style="2" customWidth="1"/>
    <col min="2" max="2" width="3.25" style="1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8.625" style="3" customWidth="1"/>
    <col min="11" max="11" width="3.25" style="2" bestFit="1" customWidth="1"/>
    <col min="12" max="12" width="8.625" style="4" customWidth="1"/>
    <col min="13" max="13" width="3.25" style="2" bestFit="1" customWidth="1"/>
    <col min="14" max="14" width="7.625" style="2" customWidth="1"/>
    <col min="15" max="15" width="3.25" style="2" bestFit="1" customWidth="1"/>
    <col min="16" max="16" width="8.625" style="2" customWidth="1"/>
    <col min="17" max="17" width="3.25" style="2" bestFit="1" customWidth="1"/>
    <col min="18" max="18" width="8.625" style="2" customWidth="1"/>
    <col min="19" max="19" width="3.25" style="2" bestFit="1" customWidth="1"/>
    <col min="20" max="20" width="1.625" style="2" customWidth="1"/>
    <col min="21" max="16384" width="9" style="2"/>
  </cols>
  <sheetData>
    <row r="1" spans="2:23" s="85" customFormat="1" ht="13.5" x14ac:dyDescent="0.15">
      <c r="B1" s="84" t="s">
        <v>113</v>
      </c>
      <c r="D1" s="86" t="s">
        <v>114</v>
      </c>
      <c r="F1" s="86"/>
      <c r="J1" s="86"/>
      <c r="L1" s="87"/>
    </row>
    <row r="2" spans="2:23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23" x14ac:dyDescent="0.15">
      <c r="B3" s="173" t="s">
        <v>108</v>
      </c>
      <c r="C3" s="185"/>
      <c r="D3" s="187" t="s">
        <v>0</v>
      </c>
      <c r="E3" s="179"/>
      <c r="F3" s="187" t="s">
        <v>1</v>
      </c>
      <c r="G3" s="179"/>
      <c r="H3" s="187" t="s">
        <v>105</v>
      </c>
      <c r="I3" s="179"/>
      <c r="J3" s="161" t="s">
        <v>109</v>
      </c>
      <c r="K3" s="162"/>
      <c r="L3" s="189" t="s">
        <v>107</v>
      </c>
      <c r="M3" s="190"/>
      <c r="N3" s="173" t="s">
        <v>106</v>
      </c>
      <c r="O3" s="174"/>
      <c r="P3" s="177" t="s">
        <v>111</v>
      </c>
      <c r="Q3" s="178"/>
      <c r="R3" s="178"/>
      <c r="S3" s="179"/>
    </row>
    <row r="4" spans="2:23" x14ac:dyDescent="0.15">
      <c r="B4" s="175"/>
      <c r="C4" s="186"/>
      <c r="D4" s="188"/>
      <c r="E4" s="183"/>
      <c r="F4" s="188"/>
      <c r="G4" s="183"/>
      <c r="H4" s="188"/>
      <c r="I4" s="183"/>
      <c r="J4" s="163"/>
      <c r="K4" s="164"/>
      <c r="L4" s="191"/>
      <c r="M4" s="192"/>
      <c r="N4" s="175"/>
      <c r="O4" s="176"/>
      <c r="P4" s="180" t="s">
        <v>0</v>
      </c>
      <c r="Q4" s="181"/>
      <c r="R4" s="182" t="s">
        <v>1</v>
      </c>
      <c r="S4" s="183"/>
    </row>
    <row r="5" spans="2:23" x14ac:dyDescent="0.15">
      <c r="B5" s="8" t="s">
        <v>2</v>
      </c>
      <c r="C5" s="9" t="s">
        <v>3</v>
      </c>
      <c r="D5" s="90">
        <v>460291491</v>
      </c>
      <c r="E5" s="91">
        <f>RANK(D5,D$5:D$67)</f>
        <v>1</v>
      </c>
      <c r="F5" s="90">
        <v>449432080</v>
      </c>
      <c r="G5" s="91">
        <f>RANK(F5,F$5:F$67)</f>
        <v>1</v>
      </c>
      <c r="H5" s="90">
        <v>250686986</v>
      </c>
      <c r="I5" s="91">
        <f>RANK(H5,H$5:H$67)</f>
        <v>1</v>
      </c>
      <c r="J5" s="90">
        <v>1270476</v>
      </c>
      <c r="K5" s="91">
        <f>RANK(J5,J$5:J$67)</f>
        <v>1</v>
      </c>
      <c r="L5" s="94">
        <v>217.43</v>
      </c>
      <c r="M5" s="91">
        <f>RANK(L5,L$5:L$67)</f>
        <v>2</v>
      </c>
      <c r="N5" s="11">
        <f>+J5/L5</f>
        <v>5843.149519385549</v>
      </c>
      <c r="O5" s="10">
        <f>RANK(N5,N$5:N$67)</f>
        <v>10</v>
      </c>
      <c r="P5" s="12">
        <f>+D5*1000/J5</f>
        <v>362298.45428012806</v>
      </c>
      <c r="Q5" s="13">
        <f>RANK(P5,P$5:P$67)</f>
        <v>22</v>
      </c>
      <c r="R5" s="14">
        <f>+F5*1000/J5</f>
        <v>353750.94059234491</v>
      </c>
      <c r="S5" s="10">
        <f>RANK(R5,R$5:R$67)</f>
        <v>17</v>
      </c>
      <c r="V5" s="88"/>
      <c r="W5" s="89"/>
    </row>
    <row r="6" spans="2:23" x14ac:dyDescent="0.15">
      <c r="B6" s="15" t="s">
        <v>4</v>
      </c>
      <c r="C6" s="16" t="s">
        <v>5</v>
      </c>
      <c r="D6" s="92">
        <v>109716352</v>
      </c>
      <c r="E6" s="93">
        <f t="shared" ref="E6:G67" si="0">RANK(D6,D$5:D$67)</f>
        <v>3</v>
      </c>
      <c r="F6" s="92">
        <v>104050763</v>
      </c>
      <c r="G6" s="93">
        <f t="shared" si="0"/>
        <v>3</v>
      </c>
      <c r="H6" s="92">
        <v>61406758</v>
      </c>
      <c r="I6" s="93">
        <f t="shared" ref="I6:I67" si="1">RANK(H6,H$5:H$67)</f>
        <v>3</v>
      </c>
      <c r="J6" s="92">
        <v>350223</v>
      </c>
      <c r="K6" s="93">
        <f t="shared" ref="K6:M6" si="2">RANK(J6,J$5:J$67)</f>
        <v>3</v>
      </c>
      <c r="L6" s="19">
        <v>109.13</v>
      </c>
      <c r="M6" s="18">
        <f t="shared" si="2"/>
        <v>8</v>
      </c>
      <c r="N6" s="20">
        <f t="shared" ref="N6:N68" si="3">+J6/L6</f>
        <v>3209.2275268028957</v>
      </c>
      <c r="O6" s="18">
        <f t="shared" ref="O6" si="4">RANK(N6,N$5:N$67)</f>
        <v>21</v>
      </c>
      <c r="P6" s="21">
        <f t="shared" ref="P6:P68" si="5">+D6*1000/J6</f>
        <v>313275.690060333</v>
      </c>
      <c r="Q6" s="22">
        <f t="shared" ref="Q6:S67" si="6">RANK(P6,P$5:P$67)</f>
        <v>41</v>
      </c>
      <c r="R6" s="23">
        <f t="shared" ref="R6:R68" si="7">+F6*1000/J6</f>
        <v>297098.60003483493</v>
      </c>
      <c r="S6" s="18">
        <f t="shared" si="6"/>
        <v>45</v>
      </c>
      <c r="V6" s="88"/>
      <c r="W6" s="89"/>
    </row>
    <row r="7" spans="2:23" x14ac:dyDescent="0.15">
      <c r="B7" s="15" t="s">
        <v>6</v>
      </c>
      <c r="C7" s="16" t="s">
        <v>7</v>
      </c>
      <c r="D7" s="17">
        <v>68619565</v>
      </c>
      <c r="E7" s="18">
        <f t="shared" si="0"/>
        <v>8</v>
      </c>
      <c r="F7" s="17">
        <v>64427953</v>
      </c>
      <c r="G7" s="18">
        <f t="shared" si="0"/>
        <v>8</v>
      </c>
      <c r="H7" s="17">
        <v>40206721</v>
      </c>
      <c r="I7" s="18">
        <f t="shared" si="1"/>
        <v>8</v>
      </c>
      <c r="J7" s="17">
        <v>200700</v>
      </c>
      <c r="K7" s="18">
        <f t="shared" ref="K7:M7" si="8">RANK(J7,J$5:J$67)</f>
        <v>9</v>
      </c>
      <c r="L7" s="19">
        <v>159.82</v>
      </c>
      <c r="M7" s="18">
        <f t="shared" si="8"/>
        <v>5</v>
      </c>
      <c r="N7" s="20">
        <f t="shared" si="3"/>
        <v>1255.7877612313853</v>
      </c>
      <c r="O7" s="18">
        <f t="shared" ref="O7" si="9">RANK(N7,N$5:N$67)</f>
        <v>37</v>
      </c>
      <c r="P7" s="21">
        <f t="shared" si="5"/>
        <v>341901.17090184352</v>
      </c>
      <c r="Q7" s="22">
        <f t="shared" si="6"/>
        <v>32</v>
      </c>
      <c r="R7" s="23">
        <f t="shared" si="7"/>
        <v>321016.20827105129</v>
      </c>
      <c r="S7" s="18">
        <f t="shared" si="6"/>
        <v>31</v>
      </c>
      <c r="V7" s="88"/>
      <c r="W7" s="89"/>
    </row>
    <row r="8" spans="2:23" x14ac:dyDescent="0.15">
      <c r="B8" s="15" t="s">
        <v>8</v>
      </c>
      <c r="C8" s="16" t="s">
        <v>9</v>
      </c>
      <c r="D8" s="92">
        <v>193192858</v>
      </c>
      <c r="E8" s="93">
        <f t="shared" si="0"/>
        <v>2</v>
      </c>
      <c r="F8" s="92">
        <v>183934509</v>
      </c>
      <c r="G8" s="93">
        <f t="shared" si="0"/>
        <v>2</v>
      </c>
      <c r="H8" s="92">
        <v>100799550</v>
      </c>
      <c r="I8" s="93">
        <f t="shared" si="1"/>
        <v>2</v>
      </c>
      <c r="J8" s="92">
        <v>592684</v>
      </c>
      <c r="K8" s="93">
        <f t="shared" ref="K8:M8" si="10">RANK(J8,J$5:J$67)</f>
        <v>2</v>
      </c>
      <c r="L8" s="19">
        <v>61.95</v>
      </c>
      <c r="M8" s="18">
        <f t="shared" si="10"/>
        <v>18</v>
      </c>
      <c r="N8" s="96">
        <f t="shared" si="3"/>
        <v>9567.1347861178365</v>
      </c>
      <c r="O8" s="93">
        <f t="shared" ref="O8" si="11">RANK(N8,N$5:N$67)</f>
        <v>2</v>
      </c>
      <c r="P8" s="21">
        <f t="shared" si="5"/>
        <v>325962.66813344043</v>
      </c>
      <c r="Q8" s="22">
        <f t="shared" si="6"/>
        <v>38</v>
      </c>
      <c r="R8" s="23">
        <f t="shared" si="7"/>
        <v>310341.61374358006</v>
      </c>
      <c r="S8" s="18">
        <f t="shared" si="6"/>
        <v>39</v>
      </c>
      <c r="V8" s="88"/>
      <c r="W8" s="89"/>
    </row>
    <row r="9" spans="2:23" x14ac:dyDescent="0.15">
      <c r="B9" s="15" t="s">
        <v>10</v>
      </c>
      <c r="C9" s="16" t="s">
        <v>11</v>
      </c>
      <c r="D9" s="17">
        <v>27858982</v>
      </c>
      <c r="E9" s="18">
        <f t="shared" si="0"/>
        <v>29</v>
      </c>
      <c r="F9" s="17">
        <v>26275433</v>
      </c>
      <c r="G9" s="18">
        <f t="shared" si="0"/>
        <v>29</v>
      </c>
      <c r="H9" s="17">
        <v>17159050</v>
      </c>
      <c r="I9" s="18">
        <f t="shared" si="1"/>
        <v>25</v>
      </c>
      <c r="J9" s="17">
        <v>83585</v>
      </c>
      <c r="K9" s="18">
        <f t="shared" ref="K9:M9" si="12">RANK(J9,J$5:J$67)</f>
        <v>25</v>
      </c>
      <c r="L9" s="19">
        <v>67.489999999999995</v>
      </c>
      <c r="M9" s="18">
        <f t="shared" si="12"/>
        <v>12</v>
      </c>
      <c r="N9" s="20">
        <f t="shared" si="3"/>
        <v>1238.4797747814491</v>
      </c>
      <c r="O9" s="18">
        <f t="shared" ref="O9" si="13">RANK(N9,N$5:N$67)</f>
        <v>38</v>
      </c>
      <c r="P9" s="21">
        <f t="shared" si="5"/>
        <v>333301.2143327152</v>
      </c>
      <c r="Q9" s="22">
        <f t="shared" si="6"/>
        <v>37</v>
      </c>
      <c r="R9" s="23">
        <f t="shared" si="7"/>
        <v>314355.84135909553</v>
      </c>
      <c r="S9" s="18">
        <f t="shared" si="6"/>
        <v>35</v>
      </c>
      <c r="V9" s="88"/>
      <c r="W9" s="89"/>
    </row>
    <row r="10" spans="2:23" x14ac:dyDescent="0.15">
      <c r="B10" s="15" t="s">
        <v>12</v>
      </c>
      <c r="C10" s="16" t="s">
        <v>13</v>
      </c>
      <c r="D10" s="17">
        <v>30803970</v>
      </c>
      <c r="E10" s="18">
        <f t="shared" si="0"/>
        <v>26</v>
      </c>
      <c r="F10" s="17">
        <v>28468321</v>
      </c>
      <c r="G10" s="18">
        <f t="shared" si="0"/>
        <v>27</v>
      </c>
      <c r="H10" s="17">
        <v>17418366</v>
      </c>
      <c r="I10" s="18">
        <f t="shared" si="1"/>
        <v>23</v>
      </c>
      <c r="J10" s="17">
        <v>65311</v>
      </c>
      <c r="K10" s="18">
        <f t="shared" ref="K10:M10" si="14">RANK(J10,J$5:J$67)</f>
        <v>35</v>
      </c>
      <c r="L10" s="95">
        <v>577.83000000000004</v>
      </c>
      <c r="M10" s="93">
        <f t="shared" si="14"/>
        <v>1</v>
      </c>
      <c r="N10" s="102">
        <f t="shared" si="3"/>
        <v>113.02805323365003</v>
      </c>
      <c r="O10" s="101">
        <f t="shared" ref="O10" si="15">RANK(N10,N$5:N$67)</f>
        <v>61</v>
      </c>
      <c r="P10" s="21">
        <f t="shared" si="5"/>
        <v>471650.56422348454</v>
      </c>
      <c r="Q10" s="22">
        <f t="shared" si="6"/>
        <v>6</v>
      </c>
      <c r="R10" s="23">
        <f t="shared" si="7"/>
        <v>435888.60988194944</v>
      </c>
      <c r="S10" s="18">
        <f t="shared" si="6"/>
        <v>6</v>
      </c>
      <c r="V10" s="88"/>
      <c r="W10" s="89"/>
    </row>
    <row r="11" spans="2:23" x14ac:dyDescent="0.15">
      <c r="B11" s="15" t="s">
        <v>14</v>
      </c>
      <c r="C11" s="16" t="s">
        <v>15</v>
      </c>
      <c r="D11" s="17">
        <v>102565881</v>
      </c>
      <c r="E11" s="18">
        <f t="shared" si="0"/>
        <v>4</v>
      </c>
      <c r="F11" s="17">
        <v>96655772</v>
      </c>
      <c r="G11" s="18">
        <f t="shared" si="0"/>
        <v>4</v>
      </c>
      <c r="H11" s="17">
        <v>58380084</v>
      </c>
      <c r="I11" s="18">
        <f t="shared" si="1"/>
        <v>4</v>
      </c>
      <c r="J11" s="17">
        <v>343390</v>
      </c>
      <c r="K11" s="18">
        <f t="shared" ref="K11:M11" si="16">RANK(J11,J$5:J$67)</f>
        <v>4</v>
      </c>
      <c r="L11" s="19">
        <v>72.11</v>
      </c>
      <c r="M11" s="18">
        <f t="shared" si="16"/>
        <v>11</v>
      </c>
      <c r="N11" s="20">
        <f t="shared" si="3"/>
        <v>4762.0302315906256</v>
      </c>
      <c r="O11" s="18">
        <f t="shared" ref="O11" si="17">RANK(N11,N$5:N$67)</f>
        <v>15</v>
      </c>
      <c r="P11" s="21">
        <f t="shared" si="5"/>
        <v>298686.27799295262</v>
      </c>
      <c r="Q11" s="22">
        <f t="shared" si="6"/>
        <v>53</v>
      </c>
      <c r="R11" s="23">
        <f t="shared" si="7"/>
        <v>281475.2089460963</v>
      </c>
      <c r="S11" s="18">
        <f t="shared" si="6"/>
        <v>54</v>
      </c>
      <c r="V11" s="88"/>
      <c r="W11" s="89"/>
    </row>
    <row r="12" spans="2:23" x14ac:dyDescent="0.15">
      <c r="B12" s="15" t="s">
        <v>16</v>
      </c>
      <c r="C12" s="16" t="s">
        <v>17</v>
      </c>
      <c r="D12" s="17">
        <v>29361222</v>
      </c>
      <c r="E12" s="18">
        <f t="shared" si="0"/>
        <v>28</v>
      </c>
      <c r="F12" s="17">
        <v>27605403</v>
      </c>
      <c r="G12" s="18">
        <f t="shared" si="0"/>
        <v>28</v>
      </c>
      <c r="H12" s="17">
        <v>17359547</v>
      </c>
      <c r="I12" s="18">
        <f t="shared" si="1"/>
        <v>24</v>
      </c>
      <c r="J12" s="17">
        <v>80513</v>
      </c>
      <c r="K12" s="18">
        <f t="shared" ref="K12:M12" si="18">RANK(J12,J$5:J$67)</f>
        <v>27</v>
      </c>
      <c r="L12" s="95">
        <v>193.05</v>
      </c>
      <c r="M12" s="93">
        <f t="shared" si="18"/>
        <v>3</v>
      </c>
      <c r="N12" s="20">
        <f t="shared" si="3"/>
        <v>417.05775705775704</v>
      </c>
      <c r="O12" s="18">
        <f t="shared" ref="O12" si="19">RANK(N12,N$5:N$67)</f>
        <v>53</v>
      </c>
      <c r="P12" s="21">
        <f t="shared" si="5"/>
        <v>364676.78511544719</v>
      </c>
      <c r="Q12" s="22">
        <f t="shared" si="6"/>
        <v>21</v>
      </c>
      <c r="R12" s="23">
        <f t="shared" si="7"/>
        <v>342868.89073814166</v>
      </c>
      <c r="S12" s="18">
        <f t="shared" si="6"/>
        <v>21</v>
      </c>
      <c r="V12" s="88"/>
      <c r="W12" s="89"/>
    </row>
    <row r="13" spans="2:23" x14ac:dyDescent="0.15">
      <c r="B13" s="15" t="s">
        <v>18</v>
      </c>
      <c r="C13" s="16" t="s">
        <v>19</v>
      </c>
      <c r="D13" s="17">
        <v>41822688</v>
      </c>
      <c r="E13" s="18">
        <f t="shared" si="0"/>
        <v>17</v>
      </c>
      <c r="F13" s="17">
        <v>37874885</v>
      </c>
      <c r="G13" s="18">
        <f t="shared" si="0"/>
        <v>19</v>
      </c>
      <c r="H13" s="17">
        <v>24796691</v>
      </c>
      <c r="I13" s="18">
        <f t="shared" si="1"/>
        <v>16</v>
      </c>
      <c r="J13" s="17">
        <v>114289</v>
      </c>
      <c r="K13" s="18">
        <f t="shared" ref="K13:M13" si="20">RANK(J13,J$5:J$67)</f>
        <v>19</v>
      </c>
      <c r="L13" s="19">
        <v>133.30000000000001</v>
      </c>
      <c r="M13" s="18">
        <f t="shared" si="20"/>
        <v>7</v>
      </c>
      <c r="N13" s="20">
        <f t="shared" si="3"/>
        <v>857.38184546136529</v>
      </c>
      <c r="O13" s="18">
        <f t="shared" ref="O13" si="21">RANK(N13,N$5:N$67)</f>
        <v>45</v>
      </c>
      <c r="P13" s="21">
        <f t="shared" si="5"/>
        <v>365937.99928252061</v>
      </c>
      <c r="Q13" s="22">
        <f t="shared" si="6"/>
        <v>20</v>
      </c>
      <c r="R13" s="23">
        <f t="shared" si="7"/>
        <v>331395.71612316143</v>
      </c>
      <c r="S13" s="18">
        <f t="shared" si="6"/>
        <v>26</v>
      </c>
      <c r="V13" s="88"/>
      <c r="W13" s="89"/>
    </row>
    <row r="14" spans="2:23" x14ac:dyDescent="0.15">
      <c r="B14" s="15" t="s">
        <v>20</v>
      </c>
      <c r="C14" s="16" t="s">
        <v>21</v>
      </c>
      <c r="D14" s="17">
        <v>35364146</v>
      </c>
      <c r="E14" s="18">
        <f t="shared" si="0"/>
        <v>21</v>
      </c>
      <c r="F14" s="17">
        <v>32746684</v>
      </c>
      <c r="G14" s="18">
        <f t="shared" si="0"/>
        <v>21</v>
      </c>
      <c r="H14" s="17">
        <v>16887759</v>
      </c>
      <c r="I14" s="18">
        <f t="shared" si="1"/>
        <v>26</v>
      </c>
      <c r="J14" s="17">
        <v>78993</v>
      </c>
      <c r="K14" s="18">
        <f t="shared" ref="K14:M14" si="22">RANK(J14,J$5:J$67)</f>
        <v>28</v>
      </c>
      <c r="L14" s="19">
        <v>89.69</v>
      </c>
      <c r="M14" s="18">
        <f t="shared" si="22"/>
        <v>9</v>
      </c>
      <c r="N14" s="20">
        <f t="shared" si="3"/>
        <v>880.73363808674321</v>
      </c>
      <c r="O14" s="18">
        <f t="shared" ref="O14" si="23">RANK(N14,N$5:N$67)</f>
        <v>44</v>
      </c>
      <c r="P14" s="21">
        <f t="shared" si="5"/>
        <v>447687.08619751118</v>
      </c>
      <c r="Q14" s="22">
        <f t="shared" si="6"/>
        <v>8</v>
      </c>
      <c r="R14" s="23">
        <f t="shared" si="7"/>
        <v>414551.71977263805</v>
      </c>
      <c r="S14" s="18">
        <f t="shared" si="6"/>
        <v>9</v>
      </c>
      <c r="V14" s="88"/>
      <c r="W14" s="89"/>
    </row>
    <row r="15" spans="2:23" x14ac:dyDescent="0.15">
      <c r="B15" s="15" t="s">
        <v>22</v>
      </c>
      <c r="C15" s="16" t="s">
        <v>23</v>
      </c>
      <c r="D15" s="17">
        <v>31868673</v>
      </c>
      <c r="E15" s="18">
        <f t="shared" si="0"/>
        <v>23</v>
      </c>
      <c r="F15" s="17">
        <v>30341229</v>
      </c>
      <c r="G15" s="18">
        <f t="shared" si="0"/>
        <v>23</v>
      </c>
      <c r="H15" s="17">
        <v>16738524</v>
      </c>
      <c r="I15" s="18">
        <f t="shared" si="1"/>
        <v>27</v>
      </c>
      <c r="J15" s="17">
        <v>89574</v>
      </c>
      <c r="K15" s="18">
        <f t="shared" ref="K15:M15" si="24">RANK(J15,J$5:J$67)</f>
        <v>23</v>
      </c>
      <c r="L15" s="19">
        <v>65.349999999999994</v>
      </c>
      <c r="M15" s="18">
        <f t="shared" si="24"/>
        <v>15</v>
      </c>
      <c r="N15" s="20">
        <f t="shared" si="3"/>
        <v>1370.6809487375672</v>
      </c>
      <c r="O15" s="18">
        <f t="shared" ref="O15" si="25">RANK(N15,N$5:N$67)</f>
        <v>36</v>
      </c>
      <c r="P15" s="21">
        <f t="shared" si="5"/>
        <v>355780.39386429096</v>
      </c>
      <c r="Q15" s="22">
        <f t="shared" si="6"/>
        <v>25</v>
      </c>
      <c r="R15" s="23">
        <f t="shared" si="7"/>
        <v>338728.07957666286</v>
      </c>
      <c r="S15" s="18">
        <f t="shared" si="6"/>
        <v>23</v>
      </c>
      <c r="V15" s="88"/>
      <c r="W15" s="89"/>
    </row>
    <row r="16" spans="2:23" x14ac:dyDescent="0.15">
      <c r="B16" s="15" t="s">
        <v>24</v>
      </c>
      <c r="C16" s="16" t="s">
        <v>25</v>
      </c>
      <c r="D16" s="17">
        <v>74084640</v>
      </c>
      <c r="E16" s="18">
        <f t="shared" si="0"/>
        <v>6</v>
      </c>
      <c r="F16" s="17">
        <v>71018135</v>
      </c>
      <c r="G16" s="18">
        <f t="shared" si="0"/>
        <v>6</v>
      </c>
      <c r="H16" s="17">
        <v>42371013</v>
      </c>
      <c r="I16" s="18">
        <f t="shared" si="1"/>
        <v>7</v>
      </c>
      <c r="J16" s="17">
        <v>236975</v>
      </c>
      <c r="K16" s="18">
        <f t="shared" ref="K16:M16" si="26">RANK(J16,J$5:J$67)</f>
        <v>7</v>
      </c>
      <c r="L16" s="19">
        <v>66</v>
      </c>
      <c r="M16" s="18">
        <f t="shared" si="26"/>
        <v>14</v>
      </c>
      <c r="N16" s="20">
        <f t="shared" si="3"/>
        <v>3590.530303030303</v>
      </c>
      <c r="O16" s="18">
        <f t="shared" ref="O16" si="27">RANK(N16,N$5:N$67)</f>
        <v>18</v>
      </c>
      <c r="P16" s="21">
        <f t="shared" si="5"/>
        <v>312626.39518936595</v>
      </c>
      <c r="Q16" s="22">
        <f t="shared" si="6"/>
        <v>44</v>
      </c>
      <c r="R16" s="23">
        <f t="shared" si="7"/>
        <v>299686.19052642683</v>
      </c>
      <c r="S16" s="18">
        <f t="shared" si="6"/>
        <v>42</v>
      </c>
      <c r="V16" s="88"/>
      <c r="W16" s="89"/>
    </row>
    <row r="17" spans="2:23" x14ac:dyDescent="0.15">
      <c r="B17" s="15" t="s">
        <v>26</v>
      </c>
      <c r="C17" s="16" t="s">
        <v>27</v>
      </c>
      <c r="D17" s="17">
        <v>46689778</v>
      </c>
      <c r="E17" s="18">
        <f t="shared" si="0"/>
        <v>16</v>
      </c>
      <c r="F17" s="17">
        <v>45325124</v>
      </c>
      <c r="G17" s="18">
        <f t="shared" si="0"/>
        <v>16</v>
      </c>
      <c r="H17" s="17">
        <v>27196504</v>
      </c>
      <c r="I17" s="18">
        <f t="shared" si="1"/>
        <v>14</v>
      </c>
      <c r="J17" s="17">
        <v>153738</v>
      </c>
      <c r="K17" s="18">
        <f t="shared" ref="K17:M17" si="28">RANK(J17,J$5:J$67)</f>
        <v>12</v>
      </c>
      <c r="L17" s="19">
        <v>48.99</v>
      </c>
      <c r="M17" s="18">
        <f t="shared" si="28"/>
        <v>24</v>
      </c>
      <c r="N17" s="20">
        <f t="shared" si="3"/>
        <v>3138.1506429883648</v>
      </c>
      <c r="O17" s="18">
        <f t="shared" ref="O17" si="29">RANK(N17,N$5:N$67)</f>
        <v>22</v>
      </c>
      <c r="P17" s="21">
        <f t="shared" si="5"/>
        <v>303697.05603038939</v>
      </c>
      <c r="Q17" s="22">
        <f t="shared" si="6"/>
        <v>50</v>
      </c>
      <c r="R17" s="23">
        <f t="shared" si="7"/>
        <v>294820.56485709455</v>
      </c>
      <c r="S17" s="18">
        <f t="shared" si="6"/>
        <v>48</v>
      </c>
      <c r="V17" s="88"/>
      <c r="W17" s="89"/>
    </row>
    <row r="18" spans="2:23" x14ac:dyDescent="0.15">
      <c r="B18" s="15" t="s">
        <v>28</v>
      </c>
      <c r="C18" s="16" t="s">
        <v>29</v>
      </c>
      <c r="D18" s="17">
        <v>19140158</v>
      </c>
      <c r="E18" s="18">
        <f t="shared" si="0"/>
        <v>38</v>
      </c>
      <c r="F18" s="17">
        <v>18110469</v>
      </c>
      <c r="G18" s="18">
        <f t="shared" si="0"/>
        <v>38</v>
      </c>
      <c r="H18" s="17">
        <v>11060607</v>
      </c>
      <c r="I18" s="18">
        <f t="shared" si="1"/>
        <v>37</v>
      </c>
      <c r="J18" s="17">
        <v>55677</v>
      </c>
      <c r="K18" s="18">
        <f t="shared" ref="K18:M18" si="30">RANK(J18,J$5:J$67)</f>
        <v>38</v>
      </c>
      <c r="L18" s="19">
        <v>58.64</v>
      </c>
      <c r="M18" s="18">
        <f t="shared" si="30"/>
        <v>21</v>
      </c>
      <c r="N18" s="20">
        <f t="shared" si="3"/>
        <v>949.47135061391543</v>
      </c>
      <c r="O18" s="18">
        <f t="shared" ref="O18" si="31">RANK(N18,N$5:N$67)</f>
        <v>43</v>
      </c>
      <c r="P18" s="21">
        <f t="shared" si="5"/>
        <v>343771.35980746092</v>
      </c>
      <c r="Q18" s="22">
        <f t="shared" si="6"/>
        <v>31</v>
      </c>
      <c r="R18" s="23">
        <f t="shared" si="7"/>
        <v>325277.38563500188</v>
      </c>
      <c r="S18" s="18">
        <f t="shared" si="6"/>
        <v>29</v>
      </c>
      <c r="V18" s="88"/>
      <c r="W18" s="89"/>
    </row>
    <row r="19" spans="2:23" x14ac:dyDescent="0.15">
      <c r="B19" s="24" t="s">
        <v>30</v>
      </c>
      <c r="C19" s="25" t="s">
        <v>31</v>
      </c>
      <c r="D19" s="26">
        <v>38110852</v>
      </c>
      <c r="E19" s="27">
        <f t="shared" si="0"/>
        <v>20</v>
      </c>
      <c r="F19" s="26">
        <v>36023300</v>
      </c>
      <c r="G19" s="27">
        <f t="shared" si="0"/>
        <v>20</v>
      </c>
      <c r="H19" s="26">
        <v>23690068</v>
      </c>
      <c r="I19" s="27">
        <f t="shared" si="1"/>
        <v>18</v>
      </c>
      <c r="J19" s="26">
        <v>119192</v>
      </c>
      <c r="K19" s="27">
        <f t="shared" ref="K19:M19" si="32">RANK(J19,J$5:J$67)</f>
        <v>18</v>
      </c>
      <c r="L19" s="28">
        <v>67.44</v>
      </c>
      <c r="M19" s="27">
        <f t="shared" si="32"/>
        <v>13</v>
      </c>
      <c r="N19" s="29">
        <f t="shared" si="3"/>
        <v>1767.3784104389088</v>
      </c>
      <c r="O19" s="27">
        <f t="shared" ref="O19" si="33">RANK(N19,N$5:N$67)</f>
        <v>33</v>
      </c>
      <c r="P19" s="30">
        <f t="shared" si="5"/>
        <v>319743.37203839183</v>
      </c>
      <c r="Q19" s="31">
        <f t="shared" si="6"/>
        <v>40</v>
      </c>
      <c r="R19" s="32">
        <f t="shared" si="7"/>
        <v>302229.17645479564</v>
      </c>
      <c r="S19" s="27">
        <f t="shared" si="6"/>
        <v>40</v>
      </c>
      <c r="V19" s="88"/>
      <c r="W19" s="89"/>
    </row>
    <row r="20" spans="2:23" x14ac:dyDescent="0.15">
      <c r="B20" s="15" t="s">
        <v>32</v>
      </c>
      <c r="C20" s="16" t="s">
        <v>33</v>
      </c>
      <c r="D20" s="17">
        <v>56484313</v>
      </c>
      <c r="E20" s="18">
        <f t="shared" si="0"/>
        <v>11</v>
      </c>
      <c r="F20" s="17">
        <v>51751008</v>
      </c>
      <c r="G20" s="18">
        <f t="shared" si="0"/>
        <v>11</v>
      </c>
      <c r="H20" s="17">
        <v>30284555</v>
      </c>
      <c r="I20" s="18">
        <f t="shared" si="1"/>
        <v>11</v>
      </c>
      <c r="J20" s="17">
        <v>145053</v>
      </c>
      <c r="K20" s="18">
        <f t="shared" ref="K20:M20" si="34">RANK(J20,J$5:J$67)</f>
        <v>14</v>
      </c>
      <c r="L20" s="19">
        <v>138.37</v>
      </c>
      <c r="M20" s="18">
        <f t="shared" si="34"/>
        <v>6</v>
      </c>
      <c r="N20" s="20">
        <f t="shared" si="3"/>
        <v>1048.2980414829804</v>
      </c>
      <c r="O20" s="18">
        <f t="shared" ref="O20" si="35">RANK(N20,N$5:N$67)</f>
        <v>41</v>
      </c>
      <c r="P20" s="21">
        <f t="shared" si="5"/>
        <v>389404.65209268336</v>
      </c>
      <c r="Q20" s="22">
        <f t="shared" si="6"/>
        <v>15</v>
      </c>
      <c r="R20" s="23">
        <f t="shared" si="7"/>
        <v>356773.0967301607</v>
      </c>
      <c r="S20" s="18">
        <f t="shared" si="6"/>
        <v>15</v>
      </c>
      <c r="V20" s="88"/>
      <c r="W20" s="89"/>
    </row>
    <row r="21" spans="2:23" x14ac:dyDescent="0.15">
      <c r="B21" s="24" t="s">
        <v>34</v>
      </c>
      <c r="C21" s="25" t="s">
        <v>35</v>
      </c>
      <c r="D21" s="26">
        <v>62964838</v>
      </c>
      <c r="E21" s="27">
        <f t="shared" si="0"/>
        <v>9</v>
      </c>
      <c r="F21" s="26">
        <v>59773554</v>
      </c>
      <c r="G21" s="27">
        <f t="shared" si="0"/>
        <v>9</v>
      </c>
      <c r="H21" s="26">
        <v>36919980</v>
      </c>
      <c r="I21" s="27">
        <f t="shared" si="1"/>
        <v>9</v>
      </c>
      <c r="J21" s="26">
        <v>227890</v>
      </c>
      <c r="K21" s="27">
        <f t="shared" ref="K21:M21" si="36">RANK(J21,J$5:J$67)</f>
        <v>8</v>
      </c>
      <c r="L21" s="28">
        <v>45.51</v>
      </c>
      <c r="M21" s="27">
        <f t="shared" si="36"/>
        <v>27</v>
      </c>
      <c r="N21" s="29">
        <f t="shared" si="3"/>
        <v>5007.4708855196659</v>
      </c>
      <c r="O21" s="27">
        <f t="shared" ref="O21" si="37">RANK(N21,N$5:N$67)</f>
        <v>13</v>
      </c>
      <c r="P21" s="30">
        <f t="shared" si="5"/>
        <v>276294.87033217779</v>
      </c>
      <c r="Q21" s="31">
        <f t="shared" si="6"/>
        <v>60</v>
      </c>
      <c r="R21" s="114">
        <f t="shared" si="7"/>
        <v>262291.25455263501</v>
      </c>
      <c r="S21" s="115">
        <f t="shared" si="6"/>
        <v>61</v>
      </c>
      <c r="V21" s="88"/>
      <c r="W21" s="89"/>
    </row>
    <row r="22" spans="2:23" x14ac:dyDescent="0.15">
      <c r="B22" s="15" t="s">
        <v>36</v>
      </c>
      <c r="C22" s="16" t="s">
        <v>37</v>
      </c>
      <c r="D22" s="17">
        <v>73840684</v>
      </c>
      <c r="E22" s="18">
        <f t="shared" si="0"/>
        <v>7</v>
      </c>
      <c r="F22" s="17">
        <v>68416804</v>
      </c>
      <c r="G22" s="18">
        <f t="shared" si="0"/>
        <v>7</v>
      </c>
      <c r="H22" s="17">
        <v>42410750</v>
      </c>
      <c r="I22" s="18">
        <f t="shared" si="1"/>
        <v>6</v>
      </c>
      <c r="J22" s="17">
        <v>245878</v>
      </c>
      <c r="K22" s="18">
        <f t="shared" ref="K22:M22" si="38">RANK(J22,J$5:J$67)</f>
        <v>6</v>
      </c>
      <c r="L22" s="19">
        <v>27.46</v>
      </c>
      <c r="M22" s="18">
        <f t="shared" si="38"/>
        <v>44</v>
      </c>
      <c r="N22" s="96">
        <f t="shared" si="3"/>
        <v>8954.0422432629275</v>
      </c>
      <c r="O22" s="93">
        <f t="shared" ref="O22" si="39">RANK(N22,N$5:N$67)</f>
        <v>3</v>
      </c>
      <c r="P22" s="21">
        <f t="shared" si="5"/>
        <v>300314.31848315016</v>
      </c>
      <c r="Q22" s="22">
        <f t="shared" si="6"/>
        <v>52</v>
      </c>
      <c r="R22" s="23">
        <f t="shared" si="7"/>
        <v>278255.08585558692</v>
      </c>
      <c r="S22" s="18">
        <f t="shared" si="6"/>
        <v>57</v>
      </c>
      <c r="V22" s="88"/>
      <c r="W22" s="89"/>
    </row>
    <row r="23" spans="2:23" x14ac:dyDescent="0.15">
      <c r="B23" s="15" t="s">
        <v>38</v>
      </c>
      <c r="C23" s="16" t="s">
        <v>39</v>
      </c>
      <c r="D23" s="17">
        <v>100481987</v>
      </c>
      <c r="E23" s="18">
        <f t="shared" si="0"/>
        <v>5</v>
      </c>
      <c r="F23" s="17">
        <v>95251493</v>
      </c>
      <c r="G23" s="18">
        <f t="shared" si="0"/>
        <v>5</v>
      </c>
      <c r="H23" s="17">
        <v>57480625</v>
      </c>
      <c r="I23" s="18">
        <f t="shared" si="1"/>
        <v>5</v>
      </c>
      <c r="J23" s="17">
        <v>336565</v>
      </c>
      <c r="K23" s="18">
        <f t="shared" ref="K23:M23" si="40">RANK(J23,J$5:J$67)</f>
        <v>5</v>
      </c>
      <c r="L23" s="19">
        <v>60.24</v>
      </c>
      <c r="M23" s="18">
        <f t="shared" si="40"/>
        <v>20</v>
      </c>
      <c r="N23" s="20">
        <f t="shared" si="3"/>
        <v>5587.0683930942896</v>
      </c>
      <c r="O23" s="18">
        <f t="shared" ref="O23" si="41">RANK(N23,N$5:N$67)</f>
        <v>11</v>
      </c>
      <c r="P23" s="21">
        <f t="shared" si="5"/>
        <v>298551.50416709995</v>
      </c>
      <c r="Q23" s="22">
        <f t="shared" si="6"/>
        <v>54</v>
      </c>
      <c r="R23" s="23">
        <f t="shared" si="7"/>
        <v>283010.69035698898</v>
      </c>
      <c r="S23" s="18">
        <f t="shared" si="6"/>
        <v>53</v>
      </c>
      <c r="V23" s="88"/>
      <c r="W23" s="89"/>
    </row>
    <row r="24" spans="2:23" x14ac:dyDescent="0.15">
      <c r="B24" s="15" t="s">
        <v>40</v>
      </c>
      <c r="C24" s="16" t="s">
        <v>41</v>
      </c>
      <c r="D24" s="17">
        <v>24587729</v>
      </c>
      <c r="E24" s="18">
        <f t="shared" si="0"/>
        <v>30</v>
      </c>
      <c r="F24" s="17">
        <v>23502925</v>
      </c>
      <c r="G24" s="18">
        <f t="shared" si="0"/>
        <v>30</v>
      </c>
      <c r="H24" s="17">
        <v>13799947</v>
      </c>
      <c r="I24" s="18">
        <f t="shared" si="1"/>
        <v>30</v>
      </c>
      <c r="J24" s="17">
        <v>73289</v>
      </c>
      <c r="K24" s="18">
        <f t="shared" ref="K24:M24" si="42">RANK(J24,J$5:J$67)</f>
        <v>31</v>
      </c>
      <c r="L24" s="103">
        <v>5.1100000000000003</v>
      </c>
      <c r="M24" s="101">
        <f t="shared" si="42"/>
        <v>63</v>
      </c>
      <c r="N24" s="96">
        <f t="shared" si="3"/>
        <v>14342.270058708415</v>
      </c>
      <c r="O24" s="93">
        <f t="shared" ref="O24" si="43">RANK(N24,N$5:N$67)</f>
        <v>1</v>
      </c>
      <c r="P24" s="21">
        <f t="shared" si="5"/>
        <v>335490.03261062369</v>
      </c>
      <c r="Q24" s="22">
        <f t="shared" si="6"/>
        <v>35</v>
      </c>
      <c r="R24" s="23">
        <f t="shared" si="7"/>
        <v>320688.30247376824</v>
      </c>
      <c r="S24" s="18">
        <f t="shared" si="6"/>
        <v>33</v>
      </c>
      <c r="V24" s="88"/>
      <c r="W24" s="89"/>
    </row>
    <row r="25" spans="2:23" x14ac:dyDescent="0.15">
      <c r="B25" s="15" t="s">
        <v>42</v>
      </c>
      <c r="C25" s="16" t="s">
        <v>43</v>
      </c>
      <c r="D25" s="17">
        <v>52858652</v>
      </c>
      <c r="E25" s="18">
        <f t="shared" si="0"/>
        <v>12</v>
      </c>
      <c r="F25" s="17">
        <v>50246259</v>
      </c>
      <c r="G25" s="18">
        <f t="shared" si="0"/>
        <v>12</v>
      </c>
      <c r="H25" s="17">
        <v>27664672</v>
      </c>
      <c r="I25" s="18">
        <f t="shared" si="1"/>
        <v>13</v>
      </c>
      <c r="J25" s="17">
        <v>135243</v>
      </c>
      <c r="K25" s="18">
        <f t="shared" ref="K25:M25" si="44">RANK(J25,J$5:J$67)</f>
        <v>17</v>
      </c>
      <c r="L25" s="19">
        <v>18.190000000000001</v>
      </c>
      <c r="M25" s="18">
        <f t="shared" si="44"/>
        <v>53</v>
      </c>
      <c r="N25" s="20">
        <f t="shared" si="3"/>
        <v>7435.0192413413961</v>
      </c>
      <c r="O25" s="18">
        <f t="shared" ref="O25" si="45">RANK(N25,N$5:N$67)</f>
        <v>6</v>
      </c>
      <c r="P25" s="21">
        <f t="shared" si="5"/>
        <v>390842.05467196082</v>
      </c>
      <c r="Q25" s="22">
        <f t="shared" si="6"/>
        <v>14</v>
      </c>
      <c r="R25" s="23">
        <f t="shared" si="7"/>
        <v>371525.76473458885</v>
      </c>
      <c r="S25" s="18">
        <f t="shared" si="6"/>
        <v>14</v>
      </c>
      <c r="V25" s="88"/>
      <c r="W25" s="89"/>
    </row>
    <row r="26" spans="2:23" x14ac:dyDescent="0.15">
      <c r="B26" s="15" t="s">
        <v>44</v>
      </c>
      <c r="C26" s="16" t="s">
        <v>45</v>
      </c>
      <c r="D26" s="17">
        <v>40657100</v>
      </c>
      <c r="E26" s="18">
        <f t="shared" si="0"/>
        <v>18</v>
      </c>
      <c r="F26" s="17">
        <v>39300298</v>
      </c>
      <c r="G26" s="18">
        <f t="shared" si="0"/>
        <v>17</v>
      </c>
      <c r="H26" s="17">
        <v>25379619</v>
      </c>
      <c r="I26" s="18">
        <f t="shared" si="1"/>
        <v>15</v>
      </c>
      <c r="J26" s="17">
        <v>149593</v>
      </c>
      <c r="K26" s="18">
        <f t="shared" ref="K26:M26" si="46">RANK(J26,J$5:J$67)</f>
        <v>13</v>
      </c>
      <c r="L26" s="19">
        <v>44.69</v>
      </c>
      <c r="M26" s="18">
        <f t="shared" si="46"/>
        <v>28</v>
      </c>
      <c r="N26" s="20">
        <f t="shared" si="3"/>
        <v>3347.3484000895055</v>
      </c>
      <c r="O26" s="18">
        <f t="shared" ref="O26" si="47">RANK(N26,N$5:N$67)</f>
        <v>20</v>
      </c>
      <c r="P26" s="112">
        <f t="shared" si="5"/>
        <v>271784.77602561616</v>
      </c>
      <c r="Q26" s="113">
        <f t="shared" si="6"/>
        <v>61</v>
      </c>
      <c r="R26" s="23">
        <f t="shared" si="7"/>
        <v>262714.81954369525</v>
      </c>
      <c r="S26" s="18">
        <f t="shared" si="6"/>
        <v>60</v>
      </c>
      <c r="V26" s="88"/>
      <c r="W26" s="89"/>
    </row>
    <row r="27" spans="2:23" x14ac:dyDescent="0.15">
      <c r="B27" s="15" t="s">
        <v>46</v>
      </c>
      <c r="C27" s="16" t="s">
        <v>47</v>
      </c>
      <c r="D27" s="17">
        <v>38998161</v>
      </c>
      <c r="E27" s="18">
        <f t="shared" si="0"/>
        <v>19</v>
      </c>
      <c r="F27" s="17">
        <v>37923940</v>
      </c>
      <c r="G27" s="18">
        <f t="shared" si="0"/>
        <v>18</v>
      </c>
      <c r="H27" s="17">
        <v>23004151</v>
      </c>
      <c r="I27" s="18">
        <f t="shared" si="1"/>
        <v>19</v>
      </c>
      <c r="J27" s="17">
        <v>135928</v>
      </c>
      <c r="K27" s="18">
        <f t="shared" ref="K27:M27" si="48">RANK(J27,J$5:J$67)</f>
        <v>16</v>
      </c>
      <c r="L27" s="19">
        <v>18.34</v>
      </c>
      <c r="M27" s="18">
        <f t="shared" si="48"/>
        <v>52</v>
      </c>
      <c r="N27" s="20">
        <f t="shared" si="3"/>
        <v>7411.559432933479</v>
      </c>
      <c r="O27" s="18">
        <f t="shared" ref="O27" si="49">RANK(N27,N$5:N$67)</f>
        <v>7</v>
      </c>
      <c r="P27" s="21">
        <f t="shared" si="5"/>
        <v>286903.07368606911</v>
      </c>
      <c r="Q27" s="22">
        <f t="shared" si="6"/>
        <v>59</v>
      </c>
      <c r="R27" s="23">
        <f t="shared" si="7"/>
        <v>279000.20599140722</v>
      </c>
      <c r="S27" s="18">
        <f t="shared" si="6"/>
        <v>56</v>
      </c>
      <c r="V27" s="88"/>
      <c r="W27" s="89"/>
    </row>
    <row r="28" spans="2:23" x14ac:dyDescent="0.15">
      <c r="B28" s="15" t="s">
        <v>48</v>
      </c>
      <c r="C28" s="16" t="s">
        <v>49</v>
      </c>
      <c r="D28" s="17">
        <v>22745570</v>
      </c>
      <c r="E28" s="18">
        <f t="shared" si="0"/>
        <v>33</v>
      </c>
      <c r="F28" s="17">
        <v>21096825</v>
      </c>
      <c r="G28" s="18">
        <f t="shared" si="0"/>
        <v>33</v>
      </c>
      <c r="H28" s="17">
        <v>13785491</v>
      </c>
      <c r="I28" s="18">
        <f t="shared" si="1"/>
        <v>31</v>
      </c>
      <c r="J28" s="17">
        <v>74183</v>
      </c>
      <c r="K28" s="18">
        <f t="shared" ref="K28:M28" si="50">RANK(J28,J$5:J$67)</f>
        <v>30</v>
      </c>
      <c r="L28" s="103">
        <v>9.0500000000000007</v>
      </c>
      <c r="M28" s="101">
        <f t="shared" si="50"/>
        <v>62</v>
      </c>
      <c r="N28" s="20">
        <f t="shared" si="3"/>
        <v>8197.0165745856339</v>
      </c>
      <c r="O28" s="18">
        <f t="shared" ref="O28" si="51">RANK(N28,N$5:N$67)</f>
        <v>4</v>
      </c>
      <c r="P28" s="21">
        <f t="shared" si="5"/>
        <v>306614.31864443334</v>
      </c>
      <c r="Q28" s="22">
        <f t="shared" si="6"/>
        <v>47</v>
      </c>
      <c r="R28" s="23">
        <f t="shared" si="7"/>
        <v>284388.94355849724</v>
      </c>
      <c r="S28" s="18">
        <f t="shared" si="6"/>
        <v>51</v>
      </c>
      <c r="V28" s="88"/>
      <c r="W28" s="89"/>
    </row>
    <row r="29" spans="2:23" x14ac:dyDescent="0.15">
      <c r="B29" s="15" t="s">
        <v>50</v>
      </c>
      <c r="C29" s="16" t="s">
        <v>51</v>
      </c>
      <c r="D29" s="17">
        <v>30196271</v>
      </c>
      <c r="E29" s="18">
        <f t="shared" si="0"/>
        <v>27</v>
      </c>
      <c r="F29" s="17">
        <v>28707835</v>
      </c>
      <c r="G29" s="18">
        <f t="shared" si="0"/>
        <v>26</v>
      </c>
      <c r="H29" s="17">
        <v>14608086</v>
      </c>
      <c r="I29" s="18">
        <f t="shared" si="1"/>
        <v>29</v>
      </c>
      <c r="J29" s="17">
        <v>80615</v>
      </c>
      <c r="K29" s="18">
        <f t="shared" ref="K29:M29" si="52">RANK(J29,J$5:J$67)</f>
        <v>26</v>
      </c>
      <c r="L29" s="103">
        <v>11.04</v>
      </c>
      <c r="M29" s="101">
        <f t="shared" si="52"/>
        <v>61</v>
      </c>
      <c r="N29" s="20">
        <f t="shared" si="3"/>
        <v>7302.0833333333339</v>
      </c>
      <c r="O29" s="18">
        <f t="shared" ref="O29" si="53">RANK(N29,N$5:N$67)</f>
        <v>8</v>
      </c>
      <c r="P29" s="21">
        <f t="shared" si="5"/>
        <v>374573.85102028161</v>
      </c>
      <c r="Q29" s="22">
        <f t="shared" si="6"/>
        <v>18</v>
      </c>
      <c r="R29" s="23">
        <f t="shared" si="7"/>
        <v>356110.33926688583</v>
      </c>
      <c r="S29" s="18">
        <f t="shared" si="6"/>
        <v>16</v>
      </c>
      <c r="V29" s="88"/>
      <c r="W29" s="89"/>
    </row>
    <row r="30" spans="2:23" x14ac:dyDescent="0.15">
      <c r="B30" s="15" t="s">
        <v>52</v>
      </c>
      <c r="C30" s="16" t="s">
        <v>53</v>
      </c>
      <c r="D30" s="17">
        <v>49686891</v>
      </c>
      <c r="E30" s="18">
        <f t="shared" si="0"/>
        <v>13</v>
      </c>
      <c r="F30" s="17">
        <v>48383076</v>
      </c>
      <c r="G30" s="18">
        <f t="shared" si="0"/>
        <v>13</v>
      </c>
      <c r="H30" s="17">
        <v>28431222</v>
      </c>
      <c r="I30" s="18">
        <f t="shared" si="1"/>
        <v>12</v>
      </c>
      <c r="J30" s="17">
        <v>164028</v>
      </c>
      <c r="K30" s="18">
        <f t="shared" ref="K30:M30" si="54">RANK(J30,J$5:J$67)</f>
        <v>10</v>
      </c>
      <c r="L30" s="19">
        <v>22.78</v>
      </c>
      <c r="M30" s="18">
        <f t="shared" si="54"/>
        <v>49</v>
      </c>
      <c r="N30" s="20">
        <f t="shared" si="3"/>
        <v>7200.5267778753287</v>
      </c>
      <c r="O30" s="18">
        <f t="shared" ref="O30" si="55">RANK(N30,N$5:N$67)</f>
        <v>9</v>
      </c>
      <c r="P30" s="21">
        <f t="shared" si="5"/>
        <v>302917.13000219472</v>
      </c>
      <c r="Q30" s="22">
        <f t="shared" si="6"/>
        <v>51</v>
      </c>
      <c r="R30" s="23">
        <f t="shared" si="7"/>
        <v>294968.3956397688</v>
      </c>
      <c r="S30" s="18">
        <f t="shared" si="6"/>
        <v>47</v>
      </c>
      <c r="V30" s="88"/>
      <c r="W30" s="89"/>
    </row>
    <row r="31" spans="2:23" x14ac:dyDescent="0.15">
      <c r="B31" s="24" t="s">
        <v>54</v>
      </c>
      <c r="C31" s="25" t="s">
        <v>55</v>
      </c>
      <c r="D31" s="26">
        <v>22923868</v>
      </c>
      <c r="E31" s="27">
        <f t="shared" si="0"/>
        <v>31</v>
      </c>
      <c r="F31" s="26">
        <v>22408321</v>
      </c>
      <c r="G31" s="27">
        <f t="shared" si="0"/>
        <v>31</v>
      </c>
      <c r="H31" s="26">
        <v>13542388</v>
      </c>
      <c r="I31" s="27">
        <f t="shared" si="1"/>
        <v>32</v>
      </c>
      <c r="J31" s="26">
        <v>75071</v>
      </c>
      <c r="K31" s="27">
        <f t="shared" ref="K31:M31" si="56">RANK(J31,J$5:J$67)</f>
        <v>29</v>
      </c>
      <c r="L31" s="28">
        <v>25.35</v>
      </c>
      <c r="M31" s="27">
        <f t="shared" si="56"/>
        <v>47</v>
      </c>
      <c r="N31" s="29">
        <f t="shared" si="3"/>
        <v>2961.3806706114397</v>
      </c>
      <c r="O31" s="27">
        <f t="shared" ref="O31" si="57">RANK(N31,N$5:N$67)</f>
        <v>24</v>
      </c>
      <c r="P31" s="30">
        <f t="shared" si="5"/>
        <v>305362.4968363283</v>
      </c>
      <c r="Q31" s="31">
        <f t="shared" si="6"/>
        <v>48</v>
      </c>
      <c r="R31" s="32">
        <f t="shared" si="7"/>
        <v>298495.03803066432</v>
      </c>
      <c r="S31" s="27">
        <f t="shared" si="6"/>
        <v>43</v>
      </c>
      <c r="V31" s="88"/>
      <c r="W31" s="89"/>
    </row>
    <row r="32" spans="2:23" x14ac:dyDescent="0.15">
      <c r="B32" s="15" t="s">
        <v>56</v>
      </c>
      <c r="C32" s="16" t="s">
        <v>57</v>
      </c>
      <c r="D32" s="17">
        <v>58521222</v>
      </c>
      <c r="E32" s="18">
        <f t="shared" si="0"/>
        <v>10</v>
      </c>
      <c r="F32" s="17">
        <v>52156622</v>
      </c>
      <c r="G32" s="18">
        <f t="shared" si="0"/>
        <v>10</v>
      </c>
      <c r="H32" s="17">
        <v>30470514</v>
      </c>
      <c r="I32" s="18">
        <f t="shared" si="1"/>
        <v>10</v>
      </c>
      <c r="J32" s="17">
        <v>154527</v>
      </c>
      <c r="K32" s="18">
        <f t="shared" ref="K32:M32" si="58">RANK(J32,J$5:J$67)</f>
        <v>11</v>
      </c>
      <c r="L32" s="19">
        <v>82.41</v>
      </c>
      <c r="M32" s="18">
        <f t="shared" si="58"/>
        <v>10</v>
      </c>
      <c r="N32" s="20">
        <f t="shared" si="3"/>
        <v>1875.1001092100473</v>
      </c>
      <c r="O32" s="18">
        <f t="shared" ref="O32" si="59">RANK(N32,N$5:N$67)</f>
        <v>31</v>
      </c>
      <c r="P32" s="21">
        <f t="shared" si="5"/>
        <v>378711.95325088821</v>
      </c>
      <c r="Q32" s="22">
        <f t="shared" si="6"/>
        <v>16</v>
      </c>
      <c r="R32" s="23">
        <f t="shared" si="7"/>
        <v>337524.32908164914</v>
      </c>
      <c r="S32" s="18">
        <f t="shared" si="6"/>
        <v>24</v>
      </c>
      <c r="V32" s="88"/>
      <c r="W32" s="89"/>
    </row>
    <row r="33" spans="2:23" x14ac:dyDescent="0.15">
      <c r="B33" s="33" t="s">
        <v>58</v>
      </c>
      <c r="C33" s="34" t="s">
        <v>59</v>
      </c>
      <c r="D33" s="35">
        <v>20054990</v>
      </c>
      <c r="E33" s="36">
        <f t="shared" si="0"/>
        <v>36</v>
      </c>
      <c r="F33" s="35">
        <v>19135907</v>
      </c>
      <c r="G33" s="36">
        <f t="shared" si="0"/>
        <v>36</v>
      </c>
      <c r="H33" s="35">
        <v>12701606</v>
      </c>
      <c r="I33" s="36">
        <f t="shared" si="1"/>
        <v>33</v>
      </c>
      <c r="J33" s="35">
        <v>68154</v>
      </c>
      <c r="K33" s="36">
        <f t="shared" ref="K33:M33" si="60">RANK(J33,J$5:J$67)</f>
        <v>34</v>
      </c>
      <c r="L33" s="37">
        <v>19.82</v>
      </c>
      <c r="M33" s="36">
        <f t="shared" si="60"/>
        <v>50</v>
      </c>
      <c r="N33" s="38">
        <f t="shared" si="3"/>
        <v>3438.6478304742682</v>
      </c>
      <c r="O33" s="36">
        <f t="shared" ref="O33" si="61">RANK(N33,N$5:N$67)</f>
        <v>19</v>
      </c>
      <c r="P33" s="39">
        <f t="shared" si="5"/>
        <v>294259.91137717525</v>
      </c>
      <c r="Q33" s="40">
        <f t="shared" si="6"/>
        <v>56</v>
      </c>
      <c r="R33" s="41">
        <f t="shared" si="7"/>
        <v>280774.52533967193</v>
      </c>
      <c r="S33" s="36">
        <f t="shared" si="6"/>
        <v>55</v>
      </c>
      <c r="V33" s="88"/>
      <c r="W33" s="89"/>
    </row>
    <row r="34" spans="2:23" x14ac:dyDescent="0.15">
      <c r="B34" s="15" t="s">
        <v>60</v>
      </c>
      <c r="C34" s="16" t="s">
        <v>61</v>
      </c>
      <c r="D34" s="17">
        <v>31763346</v>
      </c>
      <c r="E34" s="18">
        <f t="shared" si="0"/>
        <v>24</v>
      </c>
      <c r="F34" s="17">
        <v>30063778</v>
      </c>
      <c r="G34" s="18">
        <f t="shared" si="0"/>
        <v>25</v>
      </c>
      <c r="H34" s="17">
        <v>16344200</v>
      </c>
      <c r="I34" s="18">
        <f t="shared" si="1"/>
        <v>28</v>
      </c>
      <c r="J34" s="17">
        <v>86138</v>
      </c>
      <c r="K34" s="18">
        <f t="shared" ref="K34:M34" si="62">RANK(J34,J$5:J$67)</f>
        <v>24</v>
      </c>
      <c r="L34" s="19">
        <v>18.02</v>
      </c>
      <c r="M34" s="18">
        <f t="shared" si="62"/>
        <v>54</v>
      </c>
      <c r="N34" s="20">
        <f t="shared" si="3"/>
        <v>4780.1331853496113</v>
      </c>
      <c r="O34" s="18">
        <f t="shared" ref="O34" si="63">RANK(N34,N$5:N$67)</f>
        <v>14</v>
      </c>
      <c r="P34" s="21">
        <f t="shared" si="5"/>
        <v>368749.51821495738</v>
      </c>
      <c r="Q34" s="22">
        <f t="shared" si="6"/>
        <v>19</v>
      </c>
      <c r="R34" s="23">
        <f t="shared" si="7"/>
        <v>349018.76059346629</v>
      </c>
      <c r="S34" s="18">
        <f t="shared" si="6"/>
        <v>19</v>
      </c>
      <c r="V34" s="88"/>
      <c r="W34" s="89"/>
    </row>
    <row r="35" spans="2:23" x14ac:dyDescent="0.15">
      <c r="B35" s="15" t="s">
        <v>62</v>
      </c>
      <c r="C35" s="16" t="s">
        <v>63</v>
      </c>
      <c r="D35" s="17">
        <v>33971053</v>
      </c>
      <c r="E35" s="18">
        <f t="shared" si="0"/>
        <v>22</v>
      </c>
      <c r="F35" s="17">
        <v>32392256</v>
      </c>
      <c r="G35" s="18">
        <f t="shared" si="0"/>
        <v>22</v>
      </c>
      <c r="H35" s="17">
        <v>19902116</v>
      </c>
      <c r="I35" s="18">
        <f t="shared" si="1"/>
        <v>21</v>
      </c>
      <c r="J35" s="17">
        <v>110045</v>
      </c>
      <c r="K35" s="18">
        <f t="shared" ref="K35:M35" si="64">RANK(J35,J$5:J$67)</f>
        <v>21</v>
      </c>
      <c r="L35" s="19">
        <v>19.77</v>
      </c>
      <c r="M35" s="18">
        <f t="shared" si="64"/>
        <v>51</v>
      </c>
      <c r="N35" s="20">
        <f t="shared" si="3"/>
        <v>5566.2620131512394</v>
      </c>
      <c r="O35" s="18">
        <f t="shared" ref="O35" si="65">RANK(N35,N$5:N$67)</f>
        <v>12</v>
      </c>
      <c r="P35" s="21">
        <f t="shared" si="5"/>
        <v>308701.46758144395</v>
      </c>
      <c r="Q35" s="22">
        <f t="shared" si="6"/>
        <v>46</v>
      </c>
      <c r="R35" s="23">
        <f t="shared" si="7"/>
        <v>294354.63673951564</v>
      </c>
      <c r="S35" s="18">
        <f t="shared" si="6"/>
        <v>49</v>
      </c>
      <c r="V35" s="88"/>
      <c r="W35" s="89"/>
    </row>
    <row r="36" spans="2:23" x14ac:dyDescent="0.15">
      <c r="B36" s="15" t="s">
        <v>64</v>
      </c>
      <c r="C36" s="16" t="s">
        <v>65</v>
      </c>
      <c r="D36" s="17">
        <v>49023470</v>
      </c>
      <c r="E36" s="18">
        <f t="shared" si="0"/>
        <v>15</v>
      </c>
      <c r="F36" s="17">
        <v>45942156</v>
      </c>
      <c r="G36" s="18">
        <f t="shared" si="0"/>
        <v>15</v>
      </c>
      <c r="H36" s="17">
        <v>24585403</v>
      </c>
      <c r="I36" s="18">
        <f t="shared" si="1"/>
        <v>17</v>
      </c>
      <c r="J36" s="17">
        <v>137656</v>
      </c>
      <c r="K36" s="18">
        <f t="shared" ref="K36:M36" si="66">RANK(J36,J$5:J$67)</f>
        <v>15</v>
      </c>
      <c r="L36" s="19">
        <v>30.13</v>
      </c>
      <c r="M36" s="18">
        <f t="shared" si="66"/>
        <v>39</v>
      </c>
      <c r="N36" s="20">
        <f t="shared" si="3"/>
        <v>4568.7354795884503</v>
      </c>
      <c r="O36" s="18">
        <f t="shared" ref="O36" si="67">RANK(N36,N$5:N$67)</f>
        <v>16</v>
      </c>
      <c r="P36" s="21">
        <f t="shared" si="5"/>
        <v>356130.28128087404</v>
      </c>
      <c r="Q36" s="22">
        <f t="shared" si="6"/>
        <v>24</v>
      </c>
      <c r="R36" s="23">
        <f t="shared" si="7"/>
        <v>333746.120764805</v>
      </c>
      <c r="S36" s="18">
        <f t="shared" si="6"/>
        <v>25</v>
      </c>
      <c r="V36" s="88"/>
      <c r="W36" s="89"/>
    </row>
    <row r="37" spans="2:23" x14ac:dyDescent="0.15">
      <c r="B37" s="42" t="s">
        <v>66</v>
      </c>
      <c r="C37" s="43" t="s">
        <v>67</v>
      </c>
      <c r="D37" s="44">
        <v>20891831</v>
      </c>
      <c r="E37" s="45">
        <f t="shared" si="0"/>
        <v>35</v>
      </c>
      <c r="F37" s="44">
        <v>19844287</v>
      </c>
      <c r="G37" s="45">
        <f t="shared" si="0"/>
        <v>35</v>
      </c>
      <c r="H37" s="44">
        <v>11905150</v>
      </c>
      <c r="I37" s="45">
        <f t="shared" si="1"/>
        <v>36</v>
      </c>
      <c r="J37" s="44">
        <v>62481</v>
      </c>
      <c r="K37" s="45">
        <f t="shared" ref="K37:M37" si="68">RANK(J37,J$5:J$67)</f>
        <v>36</v>
      </c>
      <c r="L37" s="46">
        <v>27.28</v>
      </c>
      <c r="M37" s="45">
        <f t="shared" si="68"/>
        <v>45</v>
      </c>
      <c r="N37" s="47">
        <f t="shared" si="3"/>
        <v>2290.359237536657</v>
      </c>
      <c r="O37" s="45">
        <f t="shared" ref="O37" si="69">RANK(N37,N$5:N$67)</f>
        <v>27</v>
      </c>
      <c r="P37" s="48">
        <f t="shared" si="5"/>
        <v>334370.94476720924</v>
      </c>
      <c r="Q37" s="49">
        <f t="shared" si="6"/>
        <v>36</v>
      </c>
      <c r="R37" s="50">
        <f t="shared" si="7"/>
        <v>317605.143963765</v>
      </c>
      <c r="S37" s="45">
        <f t="shared" si="6"/>
        <v>34</v>
      </c>
      <c r="V37" s="88"/>
      <c r="W37" s="89"/>
    </row>
    <row r="38" spans="2:23" x14ac:dyDescent="0.15">
      <c r="B38" s="15" t="s">
        <v>68</v>
      </c>
      <c r="C38" s="16" t="s">
        <v>69</v>
      </c>
      <c r="D38" s="17">
        <v>31736459</v>
      </c>
      <c r="E38" s="18">
        <f t="shared" si="0"/>
        <v>25</v>
      </c>
      <c r="F38" s="17">
        <v>30216636</v>
      </c>
      <c r="G38" s="18">
        <f t="shared" si="0"/>
        <v>24</v>
      </c>
      <c r="H38" s="17">
        <v>17900628</v>
      </c>
      <c r="I38" s="18">
        <f t="shared" si="1"/>
        <v>22</v>
      </c>
      <c r="J38" s="17">
        <v>101408</v>
      </c>
      <c r="K38" s="18">
        <f t="shared" ref="K38:M38" si="70">RANK(J38,J$5:J$67)</f>
        <v>22</v>
      </c>
      <c r="L38" s="19">
        <v>41.02</v>
      </c>
      <c r="M38" s="18">
        <f t="shared" si="70"/>
        <v>30</v>
      </c>
      <c r="N38" s="20">
        <f t="shared" si="3"/>
        <v>2472.1599219892732</v>
      </c>
      <c r="O38" s="18">
        <f t="shared" ref="O38" si="71">RANK(N38,N$5:N$67)</f>
        <v>26</v>
      </c>
      <c r="P38" s="21">
        <f t="shared" si="5"/>
        <v>312958.13939728623</v>
      </c>
      <c r="Q38" s="22">
        <f t="shared" si="6"/>
        <v>43</v>
      </c>
      <c r="R38" s="23">
        <f t="shared" si="7"/>
        <v>297970.9293152414</v>
      </c>
      <c r="S38" s="18">
        <f t="shared" si="6"/>
        <v>44</v>
      </c>
      <c r="V38" s="88"/>
      <c r="W38" s="89"/>
    </row>
    <row r="39" spans="2:23" x14ac:dyDescent="0.15">
      <c r="B39" s="15" t="s">
        <v>70</v>
      </c>
      <c r="C39" s="16" t="s">
        <v>71</v>
      </c>
      <c r="D39" s="17">
        <v>17779755</v>
      </c>
      <c r="E39" s="18">
        <f t="shared" si="0"/>
        <v>39</v>
      </c>
      <c r="F39" s="17">
        <v>16402906</v>
      </c>
      <c r="G39" s="18">
        <f t="shared" si="0"/>
        <v>39</v>
      </c>
      <c r="H39" s="17">
        <v>10117016</v>
      </c>
      <c r="I39" s="18">
        <f t="shared" si="1"/>
        <v>39</v>
      </c>
      <c r="J39" s="17">
        <v>52725</v>
      </c>
      <c r="K39" s="18">
        <f t="shared" ref="K39:M39" si="72">RANK(J39,J$5:J$67)</f>
        <v>39</v>
      </c>
      <c r="L39" s="19">
        <v>33.93</v>
      </c>
      <c r="M39" s="18">
        <f t="shared" si="72"/>
        <v>35</v>
      </c>
      <c r="N39" s="20">
        <f t="shared" si="3"/>
        <v>1553.9345711759504</v>
      </c>
      <c r="O39" s="18">
        <f t="shared" ref="O39" si="73">RANK(N39,N$5:N$67)</f>
        <v>34</v>
      </c>
      <c r="P39" s="21">
        <f t="shared" si="5"/>
        <v>337216.78520625888</v>
      </c>
      <c r="Q39" s="22">
        <f t="shared" si="6"/>
        <v>34</v>
      </c>
      <c r="R39" s="23">
        <f t="shared" si="7"/>
        <v>311103.00616405881</v>
      </c>
      <c r="S39" s="18">
        <f t="shared" si="6"/>
        <v>38</v>
      </c>
      <c r="V39" s="88"/>
      <c r="W39" s="89"/>
    </row>
    <row r="40" spans="2:23" x14ac:dyDescent="0.15">
      <c r="B40" s="42" t="s">
        <v>72</v>
      </c>
      <c r="C40" s="43" t="s">
        <v>73</v>
      </c>
      <c r="D40" s="44">
        <v>21963457</v>
      </c>
      <c r="E40" s="45">
        <f t="shared" si="0"/>
        <v>34</v>
      </c>
      <c r="F40" s="44">
        <v>21053413</v>
      </c>
      <c r="G40" s="45">
        <f t="shared" si="0"/>
        <v>34</v>
      </c>
      <c r="H40" s="44">
        <v>12538041</v>
      </c>
      <c r="I40" s="45">
        <f t="shared" si="1"/>
        <v>34</v>
      </c>
      <c r="J40" s="44">
        <v>70145</v>
      </c>
      <c r="K40" s="45">
        <f t="shared" ref="K40:M40" si="74">RANK(J40,J$5:J$67)</f>
        <v>33</v>
      </c>
      <c r="L40" s="46">
        <v>17.649999999999999</v>
      </c>
      <c r="M40" s="45">
        <f t="shared" si="74"/>
        <v>55</v>
      </c>
      <c r="N40" s="47">
        <f t="shared" si="3"/>
        <v>3974.2209631728047</v>
      </c>
      <c r="O40" s="45">
        <f t="shared" ref="O40" si="75">RANK(N40,N$5:N$67)</f>
        <v>17</v>
      </c>
      <c r="P40" s="48">
        <f t="shared" si="5"/>
        <v>313115.07591417775</v>
      </c>
      <c r="Q40" s="49">
        <f t="shared" si="6"/>
        <v>42</v>
      </c>
      <c r="R40" s="50">
        <f t="shared" si="7"/>
        <v>300141.32154822152</v>
      </c>
      <c r="S40" s="45">
        <f t="shared" si="6"/>
        <v>41</v>
      </c>
      <c r="V40" s="88"/>
      <c r="W40" s="89"/>
    </row>
    <row r="41" spans="2:23" x14ac:dyDescent="0.15">
      <c r="B41" s="42" t="s">
        <v>74</v>
      </c>
      <c r="C41" s="43" t="s">
        <v>75</v>
      </c>
      <c r="D41" s="44">
        <v>19859250</v>
      </c>
      <c r="E41" s="45">
        <f t="shared" si="0"/>
        <v>37</v>
      </c>
      <c r="F41" s="44">
        <v>18743856</v>
      </c>
      <c r="G41" s="45">
        <f t="shared" si="0"/>
        <v>37</v>
      </c>
      <c r="H41" s="44">
        <v>11033564</v>
      </c>
      <c r="I41" s="45">
        <f t="shared" si="1"/>
        <v>38</v>
      </c>
      <c r="J41" s="44">
        <v>57015</v>
      </c>
      <c r="K41" s="45">
        <f t="shared" ref="K41:M41" si="76">RANK(J41,J$5:J$67)</f>
        <v>37</v>
      </c>
      <c r="L41" s="46">
        <v>47.48</v>
      </c>
      <c r="M41" s="45">
        <f t="shared" si="76"/>
        <v>25</v>
      </c>
      <c r="N41" s="47">
        <f t="shared" si="3"/>
        <v>1200.821398483572</v>
      </c>
      <c r="O41" s="45">
        <f t="shared" ref="O41" si="77">RANK(N41,N$5:N$67)</f>
        <v>39</v>
      </c>
      <c r="P41" s="48">
        <f t="shared" si="5"/>
        <v>348316.23257037619</v>
      </c>
      <c r="Q41" s="49">
        <f t="shared" si="6"/>
        <v>29</v>
      </c>
      <c r="R41" s="50">
        <f t="shared" si="7"/>
        <v>328753.06498289923</v>
      </c>
      <c r="S41" s="45">
        <f t="shared" si="6"/>
        <v>28</v>
      </c>
      <c r="V41" s="88"/>
      <c r="W41" s="89"/>
    </row>
    <row r="42" spans="2:23" x14ac:dyDescent="0.15">
      <c r="B42" s="15" t="s">
        <v>76</v>
      </c>
      <c r="C42" s="16" t="s">
        <v>77</v>
      </c>
      <c r="D42" s="17">
        <v>22914867</v>
      </c>
      <c r="E42" s="18">
        <f t="shared" si="0"/>
        <v>32</v>
      </c>
      <c r="F42" s="17">
        <v>22292382</v>
      </c>
      <c r="G42" s="18">
        <f t="shared" si="0"/>
        <v>32</v>
      </c>
      <c r="H42" s="17">
        <v>12132275</v>
      </c>
      <c r="I42" s="18">
        <f t="shared" si="1"/>
        <v>35</v>
      </c>
      <c r="J42" s="17">
        <v>71048</v>
      </c>
      <c r="K42" s="18">
        <f t="shared" ref="K42:M42" si="78">RANK(J42,J$5:J$67)</f>
        <v>32</v>
      </c>
      <c r="L42" s="19">
        <v>31.66</v>
      </c>
      <c r="M42" s="18">
        <f t="shared" si="78"/>
        <v>37</v>
      </c>
      <c r="N42" s="20">
        <f t="shared" si="3"/>
        <v>2244.0934933670246</v>
      </c>
      <c r="O42" s="18">
        <f t="shared" ref="O42" si="79">RANK(N42,N$5:N$67)</f>
        <v>28</v>
      </c>
      <c r="P42" s="21">
        <f t="shared" si="5"/>
        <v>322526.5595090643</v>
      </c>
      <c r="Q42" s="22">
        <f t="shared" si="6"/>
        <v>39</v>
      </c>
      <c r="R42" s="23">
        <f t="shared" si="7"/>
        <v>313765.08839094697</v>
      </c>
      <c r="S42" s="18">
        <f t="shared" si="6"/>
        <v>36</v>
      </c>
      <c r="V42" s="88"/>
      <c r="W42" s="89"/>
    </row>
    <row r="43" spans="2:23" x14ac:dyDescent="0.15">
      <c r="B43" s="15">
        <v>39</v>
      </c>
      <c r="C43" s="16" t="s">
        <v>78</v>
      </c>
      <c r="D43" s="17">
        <v>49384590</v>
      </c>
      <c r="E43" s="18">
        <f t="shared" si="0"/>
        <v>14</v>
      </c>
      <c r="F43" s="17">
        <v>47108898</v>
      </c>
      <c r="G43" s="18">
        <f t="shared" si="0"/>
        <v>14</v>
      </c>
      <c r="H43" s="17">
        <v>21335080</v>
      </c>
      <c r="I43" s="18">
        <f t="shared" si="1"/>
        <v>20</v>
      </c>
      <c r="J43" s="17">
        <v>112919</v>
      </c>
      <c r="K43" s="18">
        <f t="shared" ref="K43:M43" si="80">RANK(J43,J$5:J$67)</f>
        <v>20</v>
      </c>
      <c r="L43" s="19">
        <v>14.64</v>
      </c>
      <c r="M43" s="18">
        <f t="shared" si="80"/>
        <v>60</v>
      </c>
      <c r="N43" s="20">
        <f t="shared" si="3"/>
        <v>7713.0464480874316</v>
      </c>
      <c r="O43" s="18">
        <f t="shared" ref="O43" si="81">RANK(N43,N$5:N$67)</f>
        <v>5</v>
      </c>
      <c r="P43" s="21">
        <f t="shared" si="5"/>
        <v>437345.26519009203</v>
      </c>
      <c r="Q43" s="22">
        <f t="shared" si="6"/>
        <v>9</v>
      </c>
      <c r="R43" s="23">
        <f t="shared" si="7"/>
        <v>417191.95175302651</v>
      </c>
      <c r="S43" s="18">
        <f t="shared" si="6"/>
        <v>8</v>
      </c>
      <c r="V43" s="88"/>
      <c r="W43" s="89"/>
    </row>
    <row r="44" spans="2:23" x14ac:dyDescent="0.15">
      <c r="B44" s="51">
        <v>40</v>
      </c>
      <c r="C44" s="52" t="s">
        <v>79</v>
      </c>
      <c r="D44" s="53">
        <v>14104132</v>
      </c>
      <c r="E44" s="54">
        <f t="shared" si="0"/>
        <v>41</v>
      </c>
      <c r="F44" s="53">
        <v>13298591</v>
      </c>
      <c r="G44" s="54">
        <f t="shared" si="0"/>
        <v>41</v>
      </c>
      <c r="H44" s="53">
        <v>9486204</v>
      </c>
      <c r="I44" s="54">
        <f t="shared" si="1"/>
        <v>40</v>
      </c>
      <c r="J44" s="53">
        <v>52035</v>
      </c>
      <c r="K44" s="54">
        <f t="shared" ref="K44:M44" si="82">RANK(J44,J$5:J$67)</f>
        <v>40</v>
      </c>
      <c r="L44" s="55">
        <v>24.92</v>
      </c>
      <c r="M44" s="54">
        <f t="shared" si="82"/>
        <v>48</v>
      </c>
      <c r="N44" s="56">
        <f t="shared" si="3"/>
        <v>2088.0818619582665</v>
      </c>
      <c r="O44" s="54">
        <f t="shared" ref="O44" si="83">RANK(N44,N$5:N$67)</f>
        <v>30</v>
      </c>
      <c r="P44" s="104">
        <f t="shared" si="5"/>
        <v>271050.86960699531</v>
      </c>
      <c r="Q44" s="105">
        <f t="shared" si="6"/>
        <v>62</v>
      </c>
      <c r="R44" s="106">
        <f t="shared" si="7"/>
        <v>255570.11626789661</v>
      </c>
      <c r="S44" s="107">
        <f t="shared" si="6"/>
        <v>62</v>
      </c>
      <c r="V44" s="88"/>
      <c r="W44" s="89"/>
    </row>
    <row r="45" spans="2:23" x14ac:dyDescent="0.15">
      <c r="B45" s="57">
        <v>41</v>
      </c>
      <c r="C45" s="58" t="s">
        <v>80</v>
      </c>
      <c r="D45" s="59">
        <v>11611249</v>
      </c>
      <c r="E45" s="60">
        <f t="shared" si="0"/>
        <v>44</v>
      </c>
      <c r="F45" s="59">
        <v>11033531</v>
      </c>
      <c r="G45" s="60">
        <f t="shared" si="0"/>
        <v>44</v>
      </c>
      <c r="H45" s="59">
        <v>7664711</v>
      </c>
      <c r="I45" s="60">
        <f t="shared" si="1"/>
        <v>43</v>
      </c>
      <c r="J45" s="59">
        <v>44437</v>
      </c>
      <c r="K45" s="60">
        <f t="shared" ref="K45:M45" si="84">RANK(J45,J$5:J$67)</f>
        <v>42</v>
      </c>
      <c r="L45" s="61">
        <v>14.79</v>
      </c>
      <c r="M45" s="60">
        <f t="shared" si="84"/>
        <v>59</v>
      </c>
      <c r="N45" s="62">
        <f t="shared" si="3"/>
        <v>3004.530087897228</v>
      </c>
      <c r="O45" s="60">
        <f t="shared" ref="O45" si="85">RANK(N45,N$5:N$67)</f>
        <v>23</v>
      </c>
      <c r="P45" s="108">
        <f t="shared" si="5"/>
        <v>261296.86972567905</v>
      </c>
      <c r="Q45" s="109">
        <f t="shared" si="6"/>
        <v>63</v>
      </c>
      <c r="R45" s="110">
        <f t="shared" si="7"/>
        <v>248296.03708621193</v>
      </c>
      <c r="S45" s="111">
        <f t="shared" si="6"/>
        <v>63</v>
      </c>
      <c r="V45" s="88"/>
      <c r="W45" s="89"/>
    </row>
    <row r="46" spans="2:23" x14ac:dyDescent="0.15">
      <c r="B46" s="15">
        <v>42</v>
      </c>
      <c r="C46" s="16" t="s">
        <v>81</v>
      </c>
      <c r="D46" s="17">
        <v>15112623</v>
      </c>
      <c r="E46" s="18">
        <f t="shared" si="0"/>
        <v>40</v>
      </c>
      <c r="F46" s="17">
        <v>14302355</v>
      </c>
      <c r="G46" s="18">
        <f t="shared" si="0"/>
        <v>40</v>
      </c>
      <c r="H46" s="17">
        <v>8015107</v>
      </c>
      <c r="I46" s="18">
        <f t="shared" si="1"/>
        <v>42</v>
      </c>
      <c r="J46" s="17">
        <v>38188</v>
      </c>
      <c r="K46" s="18">
        <f t="shared" ref="K46:M46" si="86">RANK(J46,J$5:J$67)</f>
        <v>43</v>
      </c>
      <c r="L46" s="19">
        <v>15.33</v>
      </c>
      <c r="M46" s="18">
        <f t="shared" si="86"/>
        <v>58</v>
      </c>
      <c r="N46" s="20">
        <f t="shared" si="3"/>
        <v>2491.0632746249184</v>
      </c>
      <c r="O46" s="18">
        <f t="shared" ref="O46" si="87">RANK(N46,N$5:N$67)</f>
        <v>25</v>
      </c>
      <c r="P46" s="21">
        <f t="shared" si="5"/>
        <v>395742.72022624908</v>
      </c>
      <c r="Q46" s="22">
        <f t="shared" si="6"/>
        <v>13</v>
      </c>
      <c r="R46" s="23">
        <f t="shared" si="7"/>
        <v>374524.85073845187</v>
      </c>
      <c r="S46" s="18">
        <f t="shared" si="6"/>
        <v>13</v>
      </c>
      <c r="V46" s="88"/>
      <c r="W46" s="89"/>
    </row>
    <row r="47" spans="2:23" x14ac:dyDescent="0.15">
      <c r="B47" s="15">
        <v>43</v>
      </c>
      <c r="C47" s="16" t="s">
        <v>82</v>
      </c>
      <c r="D47" s="17">
        <v>10880265</v>
      </c>
      <c r="E47" s="18">
        <f t="shared" si="0"/>
        <v>45</v>
      </c>
      <c r="F47" s="17">
        <v>10358794</v>
      </c>
      <c r="G47" s="18">
        <f t="shared" si="0"/>
        <v>45</v>
      </c>
      <c r="H47" s="17">
        <v>6759134</v>
      </c>
      <c r="I47" s="18">
        <f t="shared" si="1"/>
        <v>45</v>
      </c>
      <c r="J47" s="17">
        <v>34977</v>
      </c>
      <c r="K47" s="18">
        <f t="shared" ref="K47:M47" si="88">RANK(J47,J$5:J$67)</f>
        <v>44</v>
      </c>
      <c r="L47" s="19">
        <v>34.07</v>
      </c>
      <c r="M47" s="18">
        <f t="shared" si="88"/>
        <v>34</v>
      </c>
      <c r="N47" s="20">
        <f t="shared" si="3"/>
        <v>1026.6216612855885</v>
      </c>
      <c r="O47" s="18">
        <f t="shared" ref="O47" si="89">RANK(N47,N$5:N$67)</f>
        <v>42</v>
      </c>
      <c r="P47" s="21">
        <f t="shared" si="5"/>
        <v>311069.13114332274</v>
      </c>
      <c r="Q47" s="22">
        <f t="shared" si="6"/>
        <v>45</v>
      </c>
      <c r="R47" s="23">
        <f t="shared" si="7"/>
        <v>296160.16239242931</v>
      </c>
      <c r="S47" s="18">
        <f t="shared" si="6"/>
        <v>46</v>
      </c>
      <c r="V47" s="88"/>
      <c r="W47" s="89"/>
    </row>
    <row r="48" spans="2:23" x14ac:dyDescent="0.15">
      <c r="B48" s="15">
        <v>44</v>
      </c>
      <c r="C48" s="16" t="s">
        <v>83</v>
      </c>
      <c r="D48" s="17">
        <v>4568221</v>
      </c>
      <c r="E48" s="18">
        <f t="shared" si="0"/>
        <v>59</v>
      </c>
      <c r="F48" s="17">
        <v>4262558</v>
      </c>
      <c r="G48" s="18">
        <f t="shared" si="0"/>
        <v>59</v>
      </c>
      <c r="H48" s="17">
        <v>2969840</v>
      </c>
      <c r="I48" s="18">
        <f t="shared" si="1"/>
        <v>60</v>
      </c>
      <c r="J48" s="17">
        <v>12093</v>
      </c>
      <c r="K48" s="18">
        <f t="shared" ref="K48:M48" si="90">RANK(J48,J$5:J$67)</f>
        <v>57</v>
      </c>
      <c r="L48" s="19">
        <v>40.39</v>
      </c>
      <c r="M48" s="18">
        <f t="shared" si="90"/>
        <v>31</v>
      </c>
      <c r="N48" s="20">
        <f t="shared" si="3"/>
        <v>299.40579351324584</v>
      </c>
      <c r="O48" s="18">
        <f t="shared" ref="O48" si="91">RANK(N48,N$5:N$67)</f>
        <v>55</v>
      </c>
      <c r="P48" s="21">
        <f t="shared" si="5"/>
        <v>377757.46299512114</v>
      </c>
      <c r="Q48" s="22">
        <f t="shared" si="6"/>
        <v>17</v>
      </c>
      <c r="R48" s="23">
        <f t="shared" si="7"/>
        <v>352481.43554122222</v>
      </c>
      <c r="S48" s="18">
        <f t="shared" si="6"/>
        <v>18</v>
      </c>
      <c r="V48" s="88"/>
      <c r="W48" s="89"/>
    </row>
    <row r="49" spans="2:23" x14ac:dyDescent="0.15">
      <c r="B49" s="15">
        <v>45</v>
      </c>
      <c r="C49" s="16" t="s">
        <v>84</v>
      </c>
      <c r="D49" s="17">
        <v>6220045</v>
      </c>
      <c r="E49" s="18">
        <f t="shared" si="0"/>
        <v>55</v>
      </c>
      <c r="F49" s="17">
        <v>5777984</v>
      </c>
      <c r="G49" s="18">
        <f t="shared" si="0"/>
        <v>55</v>
      </c>
      <c r="H49" s="17">
        <v>4108011</v>
      </c>
      <c r="I49" s="18">
        <f t="shared" si="1"/>
        <v>54</v>
      </c>
      <c r="J49" s="17">
        <v>17999</v>
      </c>
      <c r="K49" s="18">
        <f t="shared" ref="K49:M49" si="92">RANK(J49,J$5:J$67)</f>
        <v>53</v>
      </c>
      <c r="L49" s="19">
        <v>29.68</v>
      </c>
      <c r="M49" s="18">
        <f t="shared" si="92"/>
        <v>42</v>
      </c>
      <c r="N49" s="20">
        <f t="shared" si="3"/>
        <v>606.43530997304583</v>
      </c>
      <c r="O49" s="18">
        <f t="shared" ref="O49" si="93">RANK(N49,N$5:N$67)</f>
        <v>47</v>
      </c>
      <c r="P49" s="21">
        <f t="shared" si="5"/>
        <v>345577.25429190509</v>
      </c>
      <c r="Q49" s="22">
        <f t="shared" si="6"/>
        <v>30</v>
      </c>
      <c r="R49" s="23">
        <f t="shared" si="7"/>
        <v>321016.94538585475</v>
      </c>
      <c r="S49" s="18">
        <f t="shared" si="6"/>
        <v>30</v>
      </c>
      <c r="V49" s="88"/>
      <c r="W49" s="89"/>
    </row>
    <row r="50" spans="2:23" x14ac:dyDescent="0.15">
      <c r="B50" s="15">
        <v>46</v>
      </c>
      <c r="C50" s="16" t="s">
        <v>85</v>
      </c>
      <c r="D50" s="17">
        <v>6549881</v>
      </c>
      <c r="E50" s="18">
        <f t="shared" si="0"/>
        <v>54</v>
      </c>
      <c r="F50" s="17">
        <v>6218997</v>
      </c>
      <c r="G50" s="18">
        <f t="shared" si="0"/>
        <v>53</v>
      </c>
      <c r="H50" s="17">
        <v>4226769</v>
      </c>
      <c r="I50" s="18">
        <f t="shared" si="1"/>
        <v>53</v>
      </c>
      <c r="J50" s="17">
        <v>18145</v>
      </c>
      <c r="K50" s="18">
        <f t="shared" ref="K50:M50" si="94">RANK(J50,J$5:J$67)</f>
        <v>52</v>
      </c>
      <c r="L50" s="19">
        <v>29.92</v>
      </c>
      <c r="M50" s="18">
        <f t="shared" si="94"/>
        <v>41</v>
      </c>
      <c r="N50" s="20">
        <f t="shared" si="3"/>
        <v>606.45053475935822</v>
      </c>
      <c r="O50" s="18">
        <f t="shared" ref="O50" si="95">RANK(N50,N$5:N$67)</f>
        <v>46</v>
      </c>
      <c r="P50" s="21">
        <f t="shared" si="5"/>
        <v>360974.42821713974</v>
      </c>
      <c r="Q50" s="22">
        <f t="shared" si="6"/>
        <v>23</v>
      </c>
      <c r="R50" s="23">
        <f t="shared" si="7"/>
        <v>342738.88123449986</v>
      </c>
      <c r="S50" s="18">
        <f t="shared" si="6"/>
        <v>22</v>
      </c>
      <c r="V50" s="88"/>
      <c r="W50" s="89"/>
    </row>
    <row r="51" spans="2:23" x14ac:dyDescent="0.15">
      <c r="B51" s="15">
        <v>47</v>
      </c>
      <c r="C51" s="16" t="s">
        <v>86</v>
      </c>
      <c r="D51" s="17">
        <v>9368763</v>
      </c>
      <c r="E51" s="18">
        <f t="shared" si="0"/>
        <v>48</v>
      </c>
      <c r="F51" s="17">
        <v>9050730</v>
      </c>
      <c r="G51" s="18">
        <f t="shared" si="0"/>
        <v>48</v>
      </c>
      <c r="H51" s="17">
        <v>6392423</v>
      </c>
      <c r="I51" s="18">
        <f t="shared" si="1"/>
        <v>47</v>
      </c>
      <c r="J51" s="17">
        <v>31618</v>
      </c>
      <c r="K51" s="18">
        <f t="shared" ref="K51:M51" si="96">RANK(J51,J$5:J$67)</f>
        <v>47</v>
      </c>
      <c r="L51" s="19">
        <v>60.36</v>
      </c>
      <c r="M51" s="18">
        <f t="shared" si="96"/>
        <v>19</v>
      </c>
      <c r="N51" s="20">
        <f t="shared" si="3"/>
        <v>523.82372432074226</v>
      </c>
      <c r="O51" s="18">
        <f t="shared" ref="O51" si="97">RANK(N51,N$5:N$67)</f>
        <v>50</v>
      </c>
      <c r="P51" s="21">
        <f t="shared" si="5"/>
        <v>296311.05699285219</v>
      </c>
      <c r="Q51" s="22">
        <f t="shared" si="6"/>
        <v>55</v>
      </c>
      <c r="R51" s="23">
        <f t="shared" si="7"/>
        <v>286252.4511354292</v>
      </c>
      <c r="S51" s="18">
        <f t="shared" si="6"/>
        <v>50</v>
      </c>
      <c r="V51" s="88"/>
      <c r="W51" s="89"/>
    </row>
    <row r="52" spans="2:23" x14ac:dyDescent="0.15">
      <c r="B52" s="15">
        <v>48</v>
      </c>
      <c r="C52" s="16" t="s">
        <v>87</v>
      </c>
      <c r="D52" s="17">
        <v>8788537</v>
      </c>
      <c r="E52" s="18">
        <f t="shared" si="0"/>
        <v>49</v>
      </c>
      <c r="F52" s="17">
        <v>8383588</v>
      </c>
      <c r="G52" s="18">
        <f t="shared" si="0"/>
        <v>49</v>
      </c>
      <c r="H52" s="17">
        <v>5140623</v>
      </c>
      <c r="I52" s="18">
        <f t="shared" si="1"/>
        <v>50</v>
      </c>
      <c r="J52" s="17">
        <v>21028</v>
      </c>
      <c r="K52" s="18">
        <f t="shared" ref="K52:M52" si="98">RANK(J52,J$5:J$67)</f>
        <v>50</v>
      </c>
      <c r="L52" s="19">
        <v>41.63</v>
      </c>
      <c r="M52" s="18">
        <f t="shared" si="98"/>
        <v>29</v>
      </c>
      <c r="N52" s="20">
        <f t="shared" si="3"/>
        <v>505.11650252221955</v>
      </c>
      <c r="O52" s="18">
        <f t="shared" ref="O52" si="99">RANK(N52,N$5:N$67)</f>
        <v>52</v>
      </c>
      <c r="P52" s="21">
        <f t="shared" si="5"/>
        <v>417944.50256800454</v>
      </c>
      <c r="Q52" s="22">
        <f t="shared" si="6"/>
        <v>12</v>
      </c>
      <c r="R52" s="23">
        <f t="shared" si="7"/>
        <v>398686.89366558875</v>
      </c>
      <c r="S52" s="18">
        <f t="shared" si="6"/>
        <v>12</v>
      </c>
      <c r="V52" s="88"/>
      <c r="W52" s="89"/>
    </row>
    <row r="53" spans="2:23" x14ac:dyDescent="0.15">
      <c r="B53" s="15">
        <v>49</v>
      </c>
      <c r="C53" s="16" t="s">
        <v>88</v>
      </c>
      <c r="D53" s="17">
        <v>7047310</v>
      </c>
      <c r="E53" s="18">
        <f t="shared" si="0"/>
        <v>52</v>
      </c>
      <c r="F53" s="17">
        <v>6424439</v>
      </c>
      <c r="G53" s="18">
        <f t="shared" si="0"/>
        <v>52</v>
      </c>
      <c r="H53" s="17">
        <v>4725145</v>
      </c>
      <c r="I53" s="18">
        <f t="shared" si="1"/>
        <v>51</v>
      </c>
      <c r="J53" s="17">
        <v>20013</v>
      </c>
      <c r="K53" s="18">
        <f t="shared" ref="K53:M53" si="100">RANK(J53,J$5:J$67)</f>
        <v>51</v>
      </c>
      <c r="L53" s="19">
        <v>38.64</v>
      </c>
      <c r="M53" s="18">
        <f t="shared" si="100"/>
        <v>32</v>
      </c>
      <c r="N53" s="20">
        <f t="shared" si="3"/>
        <v>517.93478260869563</v>
      </c>
      <c r="O53" s="18">
        <f t="shared" ref="O53" si="101">RANK(N53,N$5:N$67)</f>
        <v>51</v>
      </c>
      <c r="P53" s="21">
        <f t="shared" si="5"/>
        <v>352136.61120271822</v>
      </c>
      <c r="Q53" s="22">
        <f t="shared" si="6"/>
        <v>26</v>
      </c>
      <c r="R53" s="23">
        <f t="shared" si="7"/>
        <v>321013.29136061558</v>
      </c>
      <c r="S53" s="18">
        <f t="shared" si="6"/>
        <v>32</v>
      </c>
      <c r="V53" s="88"/>
      <c r="W53" s="89"/>
    </row>
    <row r="54" spans="2:23" x14ac:dyDescent="0.15">
      <c r="B54" s="15">
        <v>50</v>
      </c>
      <c r="C54" s="16" t="s">
        <v>89</v>
      </c>
      <c r="D54" s="17">
        <v>5021556</v>
      </c>
      <c r="E54" s="18">
        <f t="shared" si="0"/>
        <v>58</v>
      </c>
      <c r="F54" s="17">
        <v>4942282</v>
      </c>
      <c r="G54" s="18">
        <f t="shared" si="0"/>
        <v>57</v>
      </c>
      <c r="H54" s="17">
        <v>3534745</v>
      </c>
      <c r="I54" s="18">
        <f t="shared" si="1"/>
        <v>57</v>
      </c>
      <c r="J54" s="17">
        <v>14389</v>
      </c>
      <c r="K54" s="18">
        <f t="shared" ref="K54:M54" si="102">RANK(J54,J$5:J$67)</f>
        <v>54</v>
      </c>
      <c r="L54" s="19">
        <v>25.73</v>
      </c>
      <c r="M54" s="18">
        <f t="shared" si="102"/>
        <v>46</v>
      </c>
      <c r="N54" s="20">
        <f t="shared" si="3"/>
        <v>559.23047026816948</v>
      </c>
      <c r="O54" s="18">
        <f t="shared" ref="O54" si="103">RANK(N54,N$5:N$67)</f>
        <v>48</v>
      </c>
      <c r="P54" s="21">
        <f t="shared" si="5"/>
        <v>348985.75300576829</v>
      </c>
      <c r="Q54" s="22">
        <f t="shared" si="6"/>
        <v>28</v>
      </c>
      <c r="R54" s="23">
        <f t="shared" si="7"/>
        <v>343476.40558760165</v>
      </c>
      <c r="S54" s="18">
        <f t="shared" si="6"/>
        <v>20</v>
      </c>
      <c r="V54" s="88"/>
      <c r="W54" s="89"/>
    </row>
    <row r="55" spans="2:23" x14ac:dyDescent="0.15">
      <c r="B55" s="15">
        <v>51</v>
      </c>
      <c r="C55" s="16" t="s">
        <v>90</v>
      </c>
      <c r="D55" s="17">
        <v>5707897</v>
      </c>
      <c r="E55" s="18">
        <f t="shared" si="0"/>
        <v>56</v>
      </c>
      <c r="F55" s="17">
        <v>5487900</v>
      </c>
      <c r="G55" s="18">
        <f t="shared" si="0"/>
        <v>56</v>
      </c>
      <c r="H55" s="17">
        <v>3841936</v>
      </c>
      <c r="I55" s="18">
        <f t="shared" si="1"/>
        <v>56</v>
      </c>
      <c r="J55" s="17">
        <v>11851</v>
      </c>
      <c r="K55" s="18">
        <f t="shared" ref="K55:M55" si="104">RANK(J55,J$5:J$67)</f>
        <v>58</v>
      </c>
      <c r="L55" s="19">
        <v>55.9</v>
      </c>
      <c r="M55" s="18">
        <f t="shared" si="104"/>
        <v>22</v>
      </c>
      <c r="N55" s="20">
        <f t="shared" si="3"/>
        <v>212.00357781753132</v>
      </c>
      <c r="O55" s="18">
        <f t="shared" ref="O55" si="105">RANK(N55,N$5:N$67)</f>
        <v>58</v>
      </c>
      <c r="P55" s="97">
        <f t="shared" si="5"/>
        <v>481638.42713695049</v>
      </c>
      <c r="Q55" s="98">
        <f t="shared" si="6"/>
        <v>3</v>
      </c>
      <c r="R55" s="99">
        <f t="shared" si="7"/>
        <v>463074.84600455657</v>
      </c>
      <c r="S55" s="93">
        <f t="shared" si="6"/>
        <v>3</v>
      </c>
      <c r="V55" s="88"/>
      <c r="W55" s="89"/>
    </row>
    <row r="56" spans="2:23" x14ac:dyDescent="0.15">
      <c r="B56" s="15">
        <v>52</v>
      </c>
      <c r="C56" s="16" t="s">
        <v>91</v>
      </c>
      <c r="D56" s="100">
        <v>3742552</v>
      </c>
      <c r="E56" s="101">
        <f t="shared" si="0"/>
        <v>61</v>
      </c>
      <c r="F56" s="100">
        <v>3566206</v>
      </c>
      <c r="G56" s="101">
        <f t="shared" si="0"/>
        <v>61</v>
      </c>
      <c r="H56" s="100">
        <v>2356202</v>
      </c>
      <c r="I56" s="101">
        <f t="shared" si="1"/>
        <v>61</v>
      </c>
      <c r="J56" s="100">
        <v>8656</v>
      </c>
      <c r="K56" s="101">
        <f t="shared" ref="K56:M56" si="106">RANK(J56,J$5:J$67)</f>
        <v>61</v>
      </c>
      <c r="L56" s="19">
        <v>49.36</v>
      </c>
      <c r="M56" s="18">
        <f t="shared" si="106"/>
        <v>23</v>
      </c>
      <c r="N56" s="20">
        <f t="shared" si="3"/>
        <v>175.36466774716371</v>
      </c>
      <c r="O56" s="18">
        <f t="shared" ref="O56" si="107">RANK(N56,N$5:N$67)</f>
        <v>59</v>
      </c>
      <c r="P56" s="21">
        <f t="shared" si="5"/>
        <v>432365.06469500926</v>
      </c>
      <c r="Q56" s="22">
        <f t="shared" si="6"/>
        <v>10</v>
      </c>
      <c r="R56" s="23">
        <f t="shared" si="7"/>
        <v>411992.37523105362</v>
      </c>
      <c r="S56" s="18">
        <f t="shared" si="6"/>
        <v>10</v>
      </c>
      <c r="V56" s="88"/>
      <c r="W56" s="89"/>
    </row>
    <row r="57" spans="2:23" x14ac:dyDescent="0.15">
      <c r="B57" s="15">
        <v>53</v>
      </c>
      <c r="C57" s="16" t="s">
        <v>92</v>
      </c>
      <c r="D57" s="17">
        <v>4396411</v>
      </c>
      <c r="E57" s="18">
        <f t="shared" si="0"/>
        <v>60</v>
      </c>
      <c r="F57" s="17">
        <v>4190216</v>
      </c>
      <c r="G57" s="18">
        <f t="shared" si="0"/>
        <v>60</v>
      </c>
      <c r="H57" s="17">
        <v>3026176</v>
      </c>
      <c r="I57" s="18">
        <f t="shared" si="1"/>
        <v>59</v>
      </c>
      <c r="J57" s="17">
        <v>10287</v>
      </c>
      <c r="K57" s="18">
        <f t="shared" ref="K57:M57" si="108">RANK(J57,J$5:J$67)</f>
        <v>60</v>
      </c>
      <c r="L57" s="19">
        <v>63.74</v>
      </c>
      <c r="M57" s="18">
        <f t="shared" si="108"/>
        <v>17</v>
      </c>
      <c r="N57" s="20">
        <f t="shared" si="3"/>
        <v>161.39002196422967</v>
      </c>
      <c r="O57" s="18">
        <f t="shared" ref="O57" si="109">RANK(N57,N$5:N$67)</f>
        <v>60</v>
      </c>
      <c r="P57" s="21">
        <f t="shared" si="5"/>
        <v>427375.42529406049</v>
      </c>
      <c r="Q57" s="22">
        <f t="shared" si="6"/>
        <v>11</v>
      </c>
      <c r="R57" s="23">
        <f t="shared" si="7"/>
        <v>407331.19471177214</v>
      </c>
      <c r="S57" s="18">
        <f t="shared" si="6"/>
        <v>11</v>
      </c>
      <c r="V57" s="88"/>
      <c r="W57" s="89"/>
    </row>
    <row r="58" spans="2:23" x14ac:dyDescent="0.15">
      <c r="B58" s="15">
        <v>54</v>
      </c>
      <c r="C58" s="16" t="s">
        <v>93</v>
      </c>
      <c r="D58" s="100">
        <v>3469468</v>
      </c>
      <c r="E58" s="101">
        <f t="shared" si="0"/>
        <v>62</v>
      </c>
      <c r="F58" s="100">
        <v>3328440</v>
      </c>
      <c r="G58" s="101">
        <f t="shared" si="0"/>
        <v>62</v>
      </c>
      <c r="H58" s="100">
        <v>2324509</v>
      </c>
      <c r="I58" s="101">
        <f t="shared" si="1"/>
        <v>62</v>
      </c>
      <c r="J58" s="100">
        <v>7496</v>
      </c>
      <c r="K58" s="101">
        <f t="shared" ref="K58:M58" si="110">RANK(J58,J$5:J$67)</f>
        <v>62</v>
      </c>
      <c r="L58" s="19">
        <v>30.43</v>
      </c>
      <c r="M58" s="18">
        <f t="shared" si="110"/>
        <v>38</v>
      </c>
      <c r="N58" s="20">
        <f t="shared" si="3"/>
        <v>246.33585277686493</v>
      </c>
      <c r="O58" s="18">
        <f t="shared" ref="O58" si="111">RANK(N58,N$5:N$67)</f>
        <v>57</v>
      </c>
      <c r="P58" s="21">
        <f t="shared" si="5"/>
        <v>462842.5827107791</v>
      </c>
      <c r="Q58" s="22">
        <f t="shared" si="6"/>
        <v>7</v>
      </c>
      <c r="R58" s="23">
        <f t="shared" si="7"/>
        <v>444028.81536819634</v>
      </c>
      <c r="S58" s="18">
        <f t="shared" si="6"/>
        <v>4</v>
      </c>
      <c r="V58" s="88"/>
      <c r="W58" s="89"/>
    </row>
    <row r="59" spans="2:23" x14ac:dyDescent="0.15">
      <c r="B59" s="15">
        <v>55</v>
      </c>
      <c r="C59" s="16" t="s">
        <v>94</v>
      </c>
      <c r="D59" s="17">
        <v>7494939</v>
      </c>
      <c r="E59" s="18">
        <f t="shared" si="0"/>
        <v>51</v>
      </c>
      <c r="F59" s="17">
        <v>7017040</v>
      </c>
      <c r="G59" s="18">
        <f t="shared" si="0"/>
        <v>51</v>
      </c>
      <c r="H59" s="17">
        <v>4451638</v>
      </c>
      <c r="I59" s="18">
        <f t="shared" si="1"/>
        <v>52</v>
      </c>
      <c r="J59" s="17">
        <v>12471</v>
      </c>
      <c r="K59" s="18">
        <f t="shared" ref="K59:M59" si="112">RANK(J59,J$5:J$67)</f>
        <v>56</v>
      </c>
      <c r="L59" s="19">
        <v>171.26</v>
      </c>
      <c r="M59" s="18">
        <f t="shared" si="112"/>
        <v>4</v>
      </c>
      <c r="N59" s="102">
        <f t="shared" si="3"/>
        <v>72.819105453696139</v>
      </c>
      <c r="O59" s="101">
        <f t="shared" ref="O59" si="113">RANK(N59,N$5:N$67)</f>
        <v>63</v>
      </c>
      <c r="P59" s="97">
        <f t="shared" si="5"/>
        <v>600989.41544382973</v>
      </c>
      <c r="Q59" s="98">
        <f t="shared" si="6"/>
        <v>2</v>
      </c>
      <c r="R59" s="99">
        <f t="shared" si="7"/>
        <v>562668.59113142488</v>
      </c>
      <c r="S59" s="93">
        <f t="shared" si="6"/>
        <v>2</v>
      </c>
      <c r="V59" s="88"/>
      <c r="W59" s="89"/>
    </row>
    <row r="60" spans="2:23" x14ac:dyDescent="0.15">
      <c r="B60" s="15">
        <v>56</v>
      </c>
      <c r="C60" s="16" t="s">
        <v>95</v>
      </c>
      <c r="D60" s="100">
        <v>2020564</v>
      </c>
      <c r="E60" s="101">
        <f t="shared" si="0"/>
        <v>63</v>
      </c>
      <c r="F60" s="100">
        <v>1864830</v>
      </c>
      <c r="G60" s="101">
        <f t="shared" si="0"/>
        <v>63</v>
      </c>
      <c r="H60" s="100">
        <v>1445706</v>
      </c>
      <c r="I60" s="101">
        <f t="shared" si="1"/>
        <v>63</v>
      </c>
      <c r="J60" s="100">
        <v>3048</v>
      </c>
      <c r="K60" s="101">
        <f t="shared" ref="K60:M60" si="114">RANK(J60,J$5:J$67)</f>
        <v>63</v>
      </c>
      <c r="L60" s="19">
        <v>37.06</v>
      </c>
      <c r="M60" s="18">
        <f t="shared" si="114"/>
        <v>33</v>
      </c>
      <c r="N60" s="102">
        <f t="shared" si="3"/>
        <v>82.245008094981102</v>
      </c>
      <c r="O60" s="101">
        <f t="shared" ref="O60" si="115">RANK(N60,N$5:N$67)</f>
        <v>62</v>
      </c>
      <c r="P60" s="97">
        <f t="shared" si="5"/>
        <v>662914.69816272962</v>
      </c>
      <c r="Q60" s="98">
        <f t="shared" si="6"/>
        <v>1</v>
      </c>
      <c r="R60" s="99">
        <f t="shared" si="7"/>
        <v>611820.86614173232</v>
      </c>
      <c r="S60" s="93">
        <f t="shared" si="6"/>
        <v>1</v>
      </c>
      <c r="V60" s="88"/>
      <c r="W60" s="89"/>
    </row>
    <row r="61" spans="2:23" x14ac:dyDescent="0.15">
      <c r="B61" s="15">
        <v>57</v>
      </c>
      <c r="C61" s="16" t="s">
        <v>96</v>
      </c>
      <c r="D61" s="17">
        <v>5498013</v>
      </c>
      <c r="E61" s="18">
        <f t="shared" si="0"/>
        <v>57</v>
      </c>
      <c r="F61" s="17">
        <v>4811186</v>
      </c>
      <c r="G61" s="18">
        <f t="shared" si="0"/>
        <v>58</v>
      </c>
      <c r="H61" s="17">
        <v>3125652</v>
      </c>
      <c r="I61" s="18">
        <f t="shared" si="1"/>
        <v>58</v>
      </c>
      <c r="J61" s="17">
        <v>11477</v>
      </c>
      <c r="K61" s="18">
        <f t="shared" ref="K61:M61" si="116">RANK(J61,J$5:J$67)</f>
        <v>59</v>
      </c>
      <c r="L61" s="19">
        <v>33.409999999999997</v>
      </c>
      <c r="M61" s="18">
        <f t="shared" si="116"/>
        <v>36</v>
      </c>
      <c r="N61" s="20">
        <f t="shared" si="3"/>
        <v>343.51990422029337</v>
      </c>
      <c r="O61" s="18">
        <f t="shared" ref="O61" si="117">RANK(N61,N$5:N$67)</f>
        <v>54</v>
      </c>
      <c r="P61" s="21">
        <f t="shared" si="5"/>
        <v>479046.17931515205</v>
      </c>
      <c r="Q61" s="22">
        <f t="shared" si="6"/>
        <v>4</v>
      </c>
      <c r="R61" s="23">
        <f t="shared" si="7"/>
        <v>419202.40480961924</v>
      </c>
      <c r="S61" s="18">
        <f t="shared" si="6"/>
        <v>7</v>
      </c>
      <c r="V61" s="88"/>
      <c r="W61" s="89"/>
    </row>
    <row r="62" spans="2:23" x14ac:dyDescent="0.15">
      <c r="B62" s="15">
        <v>58</v>
      </c>
      <c r="C62" s="16" t="s">
        <v>97</v>
      </c>
      <c r="D62" s="17">
        <v>6698438</v>
      </c>
      <c r="E62" s="18">
        <f t="shared" si="0"/>
        <v>53</v>
      </c>
      <c r="F62" s="17">
        <v>6138068</v>
      </c>
      <c r="G62" s="18">
        <f t="shared" si="0"/>
        <v>54</v>
      </c>
      <c r="H62" s="17">
        <v>3954590</v>
      </c>
      <c r="I62" s="18">
        <f t="shared" si="1"/>
        <v>55</v>
      </c>
      <c r="J62" s="17">
        <v>14027</v>
      </c>
      <c r="K62" s="18">
        <f t="shared" ref="K62:M62" si="118">RANK(J62,J$5:J$67)</f>
        <v>55</v>
      </c>
      <c r="L62" s="19">
        <v>47.4</v>
      </c>
      <c r="M62" s="18">
        <f t="shared" si="118"/>
        <v>26</v>
      </c>
      <c r="N62" s="20">
        <f t="shared" si="3"/>
        <v>295.92827004219413</v>
      </c>
      <c r="O62" s="18">
        <f t="shared" ref="O62" si="119">RANK(N62,N$5:N$67)</f>
        <v>56</v>
      </c>
      <c r="P62" s="21">
        <f t="shared" si="5"/>
        <v>477538.88928495045</v>
      </c>
      <c r="Q62" s="22">
        <f t="shared" si="6"/>
        <v>5</v>
      </c>
      <c r="R62" s="23">
        <f t="shared" si="7"/>
        <v>437589.50595280528</v>
      </c>
      <c r="S62" s="18">
        <f t="shared" si="6"/>
        <v>5</v>
      </c>
      <c r="V62" s="88"/>
      <c r="W62" s="89"/>
    </row>
    <row r="63" spans="2:23" x14ac:dyDescent="0.15">
      <c r="B63" s="15">
        <v>59</v>
      </c>
      <c r="C63" s="16" t="s">
        <v>98</v>
      </c>
      <c r="D63" s="17">
        <v>10645183</v>
      </c>
      <c r="E63" s="18">
        <f t="shared" si="0"/>
        <v>46</v>
      </c>
      <c r="F63" s="17">
        <v>9812645</v>
      </c>
      <c r="G63" s="18">
        <f t="shared" si="0"/>
        <v>46</v>
      </c>
      <c r="H63" s="17">
        <v>5983749</v>
      </c>
      <c r="I63" s="18">
        <f t="shared" si="1"/>
        <v>48</v>
      </c>
      <c r="J63" s="17">
        <v>31387</v>
      </c>
      <c r="K63" s="18">
        <f t="shared" ref="K63:M63" si="120">RANK(J63,J$5:J$67)</f>
        <v>48</v>
      </c>
      <c r="L63" s="19">
        <v>29.18</v>
      </c>
      <c r="M63" s="18">
        <f t="shared" si="120"/>
        <v>43</v>
      </c>
      <c r="N63" s="20">
        <f t="shared" si="3"/>
        <v>1075.6339958875942</v>
      </c>
      <c r="O63" s="18">
        <f t="shared" ref="O63" si="121">RANK(N63,N$5:N$67)</f>
        <v>40</v>
      </c>
      <c r="P63" s="21">
        <f t="shared" si="5"/>
        <v>339158.98301844712</v>
      </c>
      <c r="Q63" s="22">
        <f t="shared" si="6"/>
        <v>33</v>
      </c>
      <c r="R63" s="23">
        <f t="shared" si="7"/>
        <v>312634.05231465254</v>
      </c>
      <c r="S63" s="18">
        <f t="shared" si="6"/>
        <v>37</v>
      </c>
      <c r="V63" s="88"/>
      <c r="W63" s="89"/>
    </row>
    <row r="64" spans="2:23" x14ac:dyDescent="0.15">
      <c r="B64" s="15">
        <v>60</v>
      </c>
      <c r="C64" s="16" t="s">
        <v>99</v>
      </c>
      <c r="D64" s="17">
        <v>12178238</v>
      </c>
      <c r="E64" s="18">
        <f t="shared" si="0"/>
        <v>43</v>
      </c>
      <c r="F64" s="17">
        <v>11525607</v>
      </c>
      <c r="G64" s="18">
        <f t="shared" si="0"/>
        <v>43</v>
      </c>
      <c r="H64" s="17">
        <v>7387742</v>
      </c>
      <c r="I64" s="18">
        <f t="shared" si="1"/>
        <v>44</v>
      </c>
      <c r="J64" s="17">
        <v>34855</v>
      </c>
      <c r="K64" s="18">
        <f t="shared" ref="K64:M64" si="122">RANK(J64,J$5:J$67)</f>
        <v>45</v>
      </c>
      <c r="L64" s="19">
        <v>64.25</v>
      </c>
      <c r="M64" s="18">
        <f t="shared" si="122"/>
        <v>16</v>
      </c>
      <c r="N64" s="20">
        <f t="shared" si="3"/>
        <v>542.49027237354085</v>
      </c>
      <c r="O64" s="18">
        <f t="shared" ref="O64" si="123">RANK(N64,N$5:N$67)</f>
        <v>49</v>
      </c>
      <c r="P64" s="21">
        <f t="shared" si="5"/>
        <v>349397.15966145461</v>
      </c>
      <c r="Q64" s="22">
        <f t="shared" si="6"/>
        <v>27</v>
      </c>
      <c r="R64" s="23">
        <f t="shared" si="7"/>
        <v>330672.98809353035</v>
      </c>
      <c r="S64" s="18">
        <f t="shared" si="6"/>
        <v>27</v>
      </c>
      <c r="V64" s="88"/>
      <c r="W64" s="89"/>
    </row>
    <row r="65" spans="2:23" x14ac:dyDescent="0.15">
      <c r="B65" s="15">
        <v>61</v>
      </c>
      <c r="C65" s="16" t="s">
        <v>100</v>
      </c>
      <c r="D65" s="17">
        <v>10240996</v>
      </c>
      <c r="E65" s="18">
        <f t="shared" si="0"/>
        <v>47</v>
      </c>
      <c r="F65" s="17">
        <v>9539090</v>
      </c>
      <c r="G65" s="18">
        <f t="shared" si="0"/>
        <v>47</v>
      </c>
      <c r="H65" s="17">
        <v>6453696</v>
      </c>
      <c r="I65" s="18">
        <f t="shared" si="1"/>
        <v>46</v>
      </c>
      <c r="J65" s="17">
        <v>33589</v>
      </c>
      <c r="K65" s="18">
        <f t="shared" ref="K65:M65" si="124">RANK(J65,J$5:J$67)</f>
        <v>46</v>
      </c>
      <c r="L65" s="19">
        <v>15.95</v>
      </c>
      <c r="M65" s="18">
        <f t="shared" si="124"/>
        <v>57</v>
      </c>
      <c r="N65" s="20">
        <f t="shared" si="3"/>
        <v>2105.8934169278996</v>
      </c>
      <c r="O65" s="18">
        <f t="shared" ref="O65" si="125">RANK(N65,N$5:N$67)</f>
        <v>29</v>
      </c>
      <c r="P65" s="21">
        <f t="shared" si="5"/>
        <v>304891.36324391916</v>
      </c>
      <c r="Q65" s="22">
        <f t="shared" si="6"/>
        <v>49</v>
      </c>
      <c r="R65" s="23">
        <f t="shared" si="7"/>
        <v>283994.46247283334</v>
      </c>
      <c r="S65" s="18">
        <f t="shared" si="6"/>
        <v>52</v>
      </c>
      <c r="V65" s="88"/>
      <c r="W65" s="89"/>
    </row>
    <row r="66" spans="2:23" x14ac:dyDescent="0.15">
      <c r="B66" s="15">
        <v>62</v>
      </c>
      <c r="C66" s="16" t="s">
        <v>101</v>
      </c>
      <c r="D66" s="17">
        <v>13529162</v>
      </c>
      <c r="E66" s="18">
        <f t="shared" si="0"/>
        <v>42</v>
      </c>
      <c r="F66" s="17">
        <v>12806111</v>
      </c>
      <c r="G66" s="18">
        <f t="shared" si="0"/>
        <v>42</v>
      </c>
      <c r="H66" s="17">
        <v>8504409</v>
      </c>
      <c r="I66" s="18">
        <f t="shared" si="1"/>
        <v>41</v>
      </c>
      <c r="J66" s="17">
        <v>46109</v>
      </c>
      <c r="K66" s="18">
        <f t="shared" ref="K66:M66" si="126">RANK(J66,J$5:J$67)</f>
        <v>41</v>
      </c>
      <c r="L66" s="19">
        <v>30.03</v>
      </c>
      <c r="M66" s="18">
        <f t="shared" si="126"/>
        <v>40</v>
      </c>
      <c r="N66" s="20">
        <f t="shared" si="3"/>
        <v>1535.4312354312353</v>
      </c>
      <c r="O66" s="18">
        <f t="shared" ref="O66" si="127">RANK(N66,N$5:N$67)</f>
        <v>35</v>
      </c>
      <c r="P66" s="21">
        <f t="shared" si="5"/>
        <v>293416.94679997396</v>
      </c>
      <c r="Q66" s="22">
        <f t="shared" si="6"/>
        <v>57</v>
      </c>
      <c r="R66" s="23">
        <f t="shared" si="7"/>
        <v>277735.60476262768</v>
      </c>
      <c r="S66" s="18">
        <f t="shared" si="6"/>
        <v>58</v>
      </c>
      <c r="V66" s="88"/>
      <c r="W66" s="89"/>
    </row>
    <row r="67" spans="2:23" ht="12.75" thickBot="1" x14ac:dyDescent="0.2">
      <c r="B67" s="65">
        <v>63</v>
      </c>
      <c r="C67" s="66" t="s">
        <v>102</v>
      </c>
      <c r="D67" s="67">
        <v>8746580</v>
      </c>
      <c r="E67" s="68">
        <f t="shared" si="0"/>
        <v>50</v>
      </c>
      <c r="F67" s="67">
        <v>8161623</v>
      </c>
      <c r="G67" s="68">
        <f t="shared" si="0"/>
        <v>50</v>
      </c>
      <c r="H67" s="67">
        <v>5779490</v>
      </c>
      <c r="I67" s="68">
        <f t="shared" si="1"/>
        <v>49</v>
      </c>
      <c r="J67" s="67">
        <v>30321</v>
      </c>
      <c r="K67" s="68">
        <f t="shared" ref="K67:M67" si="128">RANK(J67,J$5:J$67)</f>
        <v>49</v>
      </c>
      <c r="L67" s="69">
        <v>16.2</v>
      </c>
      <c r="M67" s="68">
        <f t="shared" si="128"/>
        <v>56</v>
      </c>
      <c r="N67" s="70">
        <f t="shared" si="3"/>
        <v>1871.6666666666667</v>
      </c>
      <c r="O67" s="68">
        <f t="shared" ref="O67" si="129">RANK(N67,N$5:N$67)</f>
        <v>32</v>
      </c>
      <c r="P67" s="71">
        <f t="shared" si="5"/>
        <v>288466.07961478841</v>
      </c>
      <c r="Q67" s="72">
        <f t="shared" si="6"/>
        <v>58</v>
      </c>
      <c r="R67" s="73">
        <f t="shared" si="7"/>
        <v>269173.93885425944</v>
      </c>
      <c r="S67" s="68">
        <f t="shared" si="6"/>
        <v>59</v>
      </c>
      <c r="V67" s="88"/>
      <c r="W67" s="89"/>
    </row>
    <row r="68" spans="2:23" ht="12.75" thickTop="1" x14ac:dyDescent="0.15">
      <c r="B68" s="74"/>
      <c r="C68" s="75" t="s">
        <v>103</v>
      </c>
      <c r="D68" s="76">
        <v>2457422633</v>
      </c>
      <c r="E68" s="77"/>
      <c r="F68" s="76">
        <v>2336708306</v>
      </c>
      <c r="G68" s="77"/>
      <c r="H68" s="76">
        <v>1376093514</v>
      </c>
      <c r="I68" s="77"/>
      <c r="J68" s="76">
        <v>7323413</v>
      </c>
      <c r="K68" s="77"/>
      <c r="L68" s="78">
        <v>3797.75</v>
      </c>
      <c r="M68" s="77"/>
      <c r="N68" s="79">
        <f t="shared" si="3"/>
        <v>1928.3557369495095</v>
      </c>
      <c r="O68" s="77"/>
      <c r="P68" s="80">
        <f t="shared" si="5"/>
        <v>335557.01870152616</v>
      </c>
      <c r="Q68" s="81"/>
      <c r="R68" s="82">
        <f t="shared" si="7"/>
        <v>319073.67589401279</v>
      </c>
      <c r="S68" s="77"/>
    </row>
    <row r="69" spans="2:23" ht="6" customHeight="1" x14ac:dyDescent="0.15"/>
    <row r="70" spans="2:23" x14ac:dyDescent="0.15">
      <c r="B70" s="184" t="s">
        <v>110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</row>
  </sheetData>
  <mergeCells count="11">
    <mergeCell ref="B3:C4"/>
    <mergeCell ref="B70:S70"/>
    <mergeCell ref="P4:Q4"/>
    <mergeCell ref="R4:S4"/>
    <mergeCell ref="P3:S3"/>
    <mergeCell ref="H3:I4"/>
    <mergeCell ref="F3:G4"/>
    <mergeCell ref="D3:E4"/>
    <mergeCell ref="J3:K4"/>
    <mergeCell ref="L3:M4"/>
    <mergeCell ref="N3:O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70"/>
  <sheetViews>
    <sheetView topLeftCell="A35" zoomScaleNormal="100" workbookViewId="0">
      <selection activeCell="R44" sqref="R44"/>
    </sheetView>
  </sheetViews>
  <sheetFormatPr defaultRowHeight="12" x14ac:dyDescent="0.15"/>
  <cols>
    <col min="1" max="1" width="1.625" style="2" customWidth="1"/>
    <col min="2" max="2" width="3.25" style="1" customWidth="1"/>
    <col min="3" max="3" width="9.25" style="2" customWidth="1"/>
    <col min="4" max="4" width="11.625" style="3" customWidth="1"/>
    <col min="5" max="5" width="3.25" style="2" customWidth="1"/>
    <col min="6" max="6" width="11.625" style="3" customWidth="1"/>
    <col min="7" max="7" width="3.25" style="2" customWidth="1"/>
    <col min="8" max="8" width="11.625" style="3" customWidth="1"/>
    <col min="9" max="9" width="3.25" style="2" customWidth="1"/>
    <col min="10" max="10" width="8.625" style="3" customWidth="1"/>
    <col min="11" max="11" width="3.25" style="2" customWidth="1"/>
    <col min="12" max="12" width="8.625" style="4" customWidth="1"/>
    <col min="13" max="13" width="3.25" style="2" customWidth="1"/>
    <col min="14" max="14" width="7.625" style="2" customWidth="1"/>
    <col min="15" max="15" width="3.25" style="2" customWidth="1"/>
    <col min="16" max="16" width="8.625" style="2" customWidth="1"/>
    <col min="17" max="17" width="3.25" style="2" customWidth="1"/>
    <col min="18" max="18" width="8.625" style="2" customWidth="1"/>
    <col min="19" max="19" width="3.25" style="2" customWidth="1"/>
    <col min="20" max="20" width="1.625" style="2" customWidth="1"/>
    <col min="21" max="16384" width="9" style="2"/>
  </cols>
  <sheetData>
    <row r="1" spans="2:19" s="85" customFormat="1" ht="13.5" x14ac:dyDescent="0.15">
      <c r="B1" s="84" t="s">
        <v>115</v>
      </c>
      <c r="D1" s="86" t="s">
        <v>114</v>
      </c>
      <c r="F1" s="86"/>
      <c r="J1" s="86"/>
      <c r="L1" s="87"/>
    </row>
    <row r="2" spans="2:19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19" x14ac:dyDescent="0.15">
      <c r="B3" s="173" t="s">
        <v>108</v>
      </c>
      <c r="C3" s="185"/>
      <c r="D3" s="187" t="s">
        <v>0</v>
      </c>
      <c r="E3" s="179"/>
      <c r="F3" s="187" t="s">
        <v>1</v>
      </c>
      <c r="G3" s="179"/>
      <c r="H3" s="187" t="s">
        <v>105</v>
      </c>
      <c r="I3" s="179"/>
      <c r="J3" s="161" t="s">
        <v>109</v>
      </c>
      <c r="K3" s="162"/>
      <c r="L3" s="189" t="s">
        <v>107</v>
      </c>
      <c r="M3" s="190"/>
      <c r="N3" s="173" t="s">
        <v>106</v>
      </c>
      <c r="O3" s="174"/>
      <c r="P3" s="177" t="s">
        <v>111</v>
      </c>
      <c r="Q3" s="178"/>
      <c r="R3" s="178"/>
      <c r="S3" s="179"/>
    </row>
    <row r="4" spans="2:19" x14ac:dyDescent="0.15">
      <c r="B4" s="175"/>
      <c r="C4" s="186"/>
      <c r="D4" s="188"/>
      <c r="E4" s="183"/>
      <c r="F4" s="188"/>
      <c r="G4" s="183"/>
      <c r="H4" s="188"/>
      <c r="I4" s="183"/>
      <c r="J4" s="163"/>
      <c r="K4" s="164"/>
      <c r="L4" s="191"/>
      <c r="M4" s="192"/>
      <c r="N4" s="175"/>
      <c r="O4" s="176"/>
      <c r="P4" s="180" t="s">
        <v>0</v>
      </c>
      <c r="Q4" s="181"/>
      <c r="R4" s="182" t="s">
        <v>1</v>
      </c>
      <c r="S4" s="183"/>
    </row>
    <row r="5" spans="2:19" x14ac:dyDescent="0.15">
      <c r="B5" s="8" t="s">
        <v>2</v>
      </c>
      <c r="C5" s="9" t="s">
        <v>3</v>
      </c>
      <c r="D5" s="90">
        <v>464258924</v>
      </c>
      <c r="E5" s="91">
        <f>RANK(D5,D$5:D$67)</f>
        <v>1</v>
      </c>
      <c r="F5" s="90">
        <v>452417154</v>
      </c>
      <c r="G5" s="91">
        <f>RANK(F5,F$5:F$67)</f>
        <v>1</v>
      </c>
      <c r="H5" s="90">
        <v>249295975</v>
      </c>
      <c r="I5" s="91">
        <f>RANK(H5,H$5:H$67)</f>
        <v>1</v>
      </c>
      <c r="J5" s="90">
        <v>1260879</v>
      </c>
      <c r="K5" s="91">
        <f>RANK(J5,J$5:J$67)</f>
        <v>1</v>
      </c>
      <c r="L5" s="94">
        <v>217.43</v>
      </c>
      <c r="M5" s="91">
        <f>RANK(L5,L$5:L$67)</f>
        <v>2</v>
      </c>
      <c r="N5" s="11">
        <f>+J5/L5</f>
        <v>5799.0111760106702</v>
      </c>
      <c r="O5" s="10">
        <f>RANK(N5,N$5:N$67)</f>
        <v>10</v>
      </c>
      <c r="P5" s="12">
        <f>+D5*1000/J5</f>
        <v>368202.59834607446</v>
      </c>
      <c r="Q5" s="13">
        <f>RANK(P5,P$5:P$67)</f>
        <v>16</v>
      </c>
      <c r="R5" s="14">
        <f>+F5*1000/J5</f>
        <v>358810.92000104691</v>
      </c>
      <c r="S5" s="10">
        <f>RANK(R5,R$5:R$67)</f>
        <v>15</v>
      </c>
    </row>
    <row r="6" spans="2:19" x14ac:dyDescent="0.15">
      <c r="B6" s="15" t="s">
        <v>4</v>
      </c>
      <c r="C6" s="16" t="s">
        <v>5</v>
      </c>
      <c r="D6" s="92">
        <v>114331507</v>
      </c>
      <c r="E6" s="93">
        <f t="shared" ref="E6:G21" si="0">RANK(D6,D$5:D$67)</f>
        <v>3</v>
      </c>
      <c r="F6" s="92">
        <v>108546093</v>
      </c>
      <c r="G6" s="93">
        <f t="shared" si="0"/>
        <v>3</v>
      </c>
      <c r="H6" s="92">
        <v>61243692</v>
      </c>
      <c r="I6" s="93">
        <f t="shared" ref="I6:I67" si="1">RANK(H6,H$5:H$67)</f>
        <v>3</v>
      </c>
      <c r="J6" s="92">
        <v>349378</v>
      </c>
      <c r="K6" s="93">
        <f t="shared" ref="K6:M21" si="2">RANK(J6,J$5:J$67)</f>
        <v>3</v>
      </c>
      <c r="L6" s="19">
        <v>109.13</v>
      </c>
      <c r="M6" s="18">
        <f t="shared" si="2"/>
        <v>8</v>
      </c>
      <c r="N6" s="20">
        <f t="shared" ref="N6:N68" si="3">+J6/L6</f>
        <v>3201.4844680656101</v>
      </c>
      <c r="O6" s="18">
        <f t="shared" ref="O6:O67" si="4">RANK(N6,N$5:N$67)</f>
        <v>21</v>
      </c>
      <c r="P6" s="21">
        <f t="shared" ref="P6:P68" si="5">+D6*1000/J6</f>
        <v>327243.00614234438</v>
      </c>
      <c r="Q6" s="22">
        <f t="shared" ref="Q6:S21" si="6">RANK(P6,P$5:P$67)</f>
        <v>37</v>
      </c>
      <c r="R6" s="23">
        <f t="shared" ref="R6:R68" si="7">+F6*1000/J6</f>
        <v>310683.82382405305</v>
      </c>
      <c r="S6" s="18">
        <f t="shared" si="6"/>
        <v>36</v>
      </c>
    </row>
    <row r="7" spans="2:19" x14ac:dyDescent="0.15">
      <c r="B7" s="15" t="s">
        <v>6</v>
      </c>
      <c r="C7" s="16" t="s">
        <v>7</v>
      </c>
      <c r="D7" s="17">
        <v>67459661</v>
      </c>
      <c r="E7" s="18">
        <f t="shared" si="0"/>
        <v>8</v>
      </c>
      <c r="F7" s="17">
        <v>64048204</v>
      </c>
      <c r="G7" s="18">
        <f t="shared" si="0"/>
        <v>8</v>
      </c>
      <c r="H7" s="17">
        <v>39849924</v>
      </c>
      <c r="I7" s="18">
        <f t="shared" si="1"/>
        <v>8</v>
      </c>
      <c r="J7" s="17">
        <v>201627</v>
      </c>
      <c r="K7" s="18">
        <f t="shared" si="2"/>
        <v>9</v>
      </c>
      <c r="L7" s="19">
        <v>159.82</v>
      </c>
      <c r="M7" s="18">
        <f t="shared" si="2"/>
        <v>5</v>
      </c>
      <c r="N7" s="20">
        <f t="shared" si="3"/>
        <v>1261.5880365411087</v>
      </c>
      <c r="O7" s="18">
        <f t="shared" si="4"/>
        <v>37</v>
      </c>
      <c r="P7" s="21">
        <f t="shared" si="5"/>
        <v>334576.52496937412</v>
      </c>
      <c r="Q7" s="22">
        <f t="shared" si="6"/>
        <v>32</v>
      </c>
      <c r="R7" s="23">
        <f t="shared" si="7"/>
        <v>317656.88127086154</v>
      </c>
      <c r="S7" s="18">
        <f t="shared" si="6"/>
        <v>33</v>
      </c>
    </row>
    <row r="8" spans="2:19" x14ac:dyDescent="0.15">
      <c r="B8" s="15" t="s">
        <v>8</v>
      </c>
      <c r="C8" s="16" t="s">
        <v>9</v>
      </c>
      <c r="D8" s="92">
        <v>194059791</v>
      </c>
      <c r="E8" s="93">
        <f t="shared" si="0"/>
        <v>2</v>
      </c>
      <c r="F8" s="92">
        <v>179235059</v>
      </c>
      <c r="G8" s="93">
        <f t="shared" si="0"/>
        <v>2</v>
      </c>
      <c r="H8" s="92">
        <v>99726211</v>
      </c>
      <c r="I8" s="93">
        <f t="shared" si="1"/>
        <v>2</v>
      </c>
      <c r="J8" s="92">
        <v>589205</v>
      </c>
      <c r="K8" s="93">
        <f t="shared" si="2"/>
        <v>2</v>
      </c>
      <c r="L8" s="19">
        <v>61.95</v>
      </c>
      <c r="M8" s="18">
        <f t="shared" si="2"/>
        <v>18</v>
      </c>
      <c r="N8" s="96">
        <f t="shared" si="3"/>
        <v>9510.976594027441</v>
      </c>
      <c r="O8" s="93">
        <f t="shared" si="4"/>
        <v>2</v>
      </c>
      <c r="P8" s="21">
        <f t="shared" si="5"/>
        <v>329358.69688817981</v>
      </c>
      <c r="Q8" s="22">
        <f t="shared" si="6"/>
        <v>36</v>
      </c>
      <c r="R8" s="23">
        <f t="shared" si="7"/>
        <v>304198.12968321721</v>
      </c>
      <c r="S8" s="18">
        <f t="shared" si="6"/>
        <v>40</v>
      </c>
    </row>
    <row r="9" spans="2:19" x14ac:dyDescent="0.15">
      <c r="B9" s="15" t="s">
        <v>10</v>
      </c>
      <c r="C9" s="16" t="s">
        <v>11</v>
      </c>
      <c r="D9" s="17">
        <v>28563095</v>
      </c>
      <c r="E9" s="18">
        <f t="shared" si="0"/>
        <v>28</v>
      </c>
      <c r="F9" s="17">
        <v>27350340</v>
      </c>
      <c r="G9" s="18">
        <f t="shared" si="0"/>
        <v>27</v>
      </c>
      <c r="H9" s="17">
        <v>16747673</v>
      </c>
      <c r="I9" s="18">
        <f t="shared" si="1"/>
        <v>25</v>
      </c>
      <c r="J9" s="17">
        <v>84363</v>
      </c>
      <c r="K9" s="18">
        <f t="shared" si="2"/>
        <v>25</v>
      </c>
      <c r="L9" s="19">
        <v>67.489999999999995</v>
      </c>
      <c r="M9" s="18">
        <f t="shared" si="2"/>
        <v>12</v>
      </c>
      <c r="N9" s="20">
        <f t="shared" si="3"/>
        <v>1250.0074085049639</v>
      </c>
      <c r="O9" s="18">
        <f t="shared" si="4"/>
        <v>38</v>
      </c>
      <c r="P9" s="21">
        <f t="shared" si="5"/>
        <v>338573.72307765251</v>
      </c>
      <c r="Q9" s="22">
        <f t="shared" si="6"/>
        <v>30</v>
      </c>
      <c r="R9" s="23">
        <f t="shared" si="7"/>
        <v>324198.28597845027</v>
      </c>
      <c r="S9" s="18">
        <f t="shared" si="6"/>
        <v>27</v>
      </c>
    </row>
    <row r="10" spans="2:19" x14ac:dyDescent="0.15">
      <c r="B10" s="15" t="s">
        <v>12</v>
      </c>
      <c r="C10" s="16" t="s">
        <v>13</v>
      </c>
      <c r="D10" s="17">
        <v>30144028</v>
      </c>
      <c r="E10" s="18">
        <f t="shared" si="0"/>
        <v>25</v>
      </c>
      <c r="F10" s="17">
        <v>27935828</v>
      </c>
      <c r="G10" s="18">
        <f t="shared" si="0"/>
        <v>25</v>
      </c>
      <c r="H10" s="17">
        <v>17301071</v>
      </c>
      <c r="I10" s="18">
        <f t="shared" si="1"/>
        <v>23</v>
      </c>
      <c r="J10" s="17">
        <v>66073</v>
      </c>
      <c r="K10" s="18">
        <f t="shared" si="2"/>
        <v>35</v>
      </c>
      <c r="L10" s="95">
        <v>577.83000000000004</v>
      </c>
      <c r="M10" s="93">
        <f t="shared" si="2"/>
        <v>1</v>
      </c>
      <c r="N10" s="102">
        <f t="shared" si="3"/>
        <v>114.34678019486699</v>
      </c>
      <c r="O10" s="101">
        <f t="shared" si="4"/>
        <v>61</v>
      </c>
      <c r="P10" s="21">
        <f t="shared" si="5"/>
        <v>456223.08658604877</v>
      </c>
      <c r="Q10" s="22">
        <f t="shared" si="6"/>
        <v>4</v>
      </c>
      <c r="R10" s="23">
        <f t="shared" si="7"/>
        <v>422802.47604921827</v>
      </c>
      <c r="S10" s="18">
        <f t="shared" si="6"/>
        <v>6</v>
      </c>
    </row>
    <row r="11" spans="2:19" x14ac:dyDescent="0.15">
      <c r="B11" s="15" t="s">
        <v>14</v>
      </c>
      <c r="C11" s="16" t="s">
        <v>15</v>
      </c>
      <c r="D11" s="17">
        <v>101397388</v>
      </c>
      <c r="E11" s="18">
        <f t="shared" si="0"/>
        <v>4</v>
      </c>
      <c r="F11" s="17">
        <v>97293396</v>
      </c>
      <c r="G11" s="18">
        <f t="shared" si="0"/>
        <v>4</v>
      </c>
      <c r="H11" s="17">
        <v>57355651</v>
      </c>
      <c r="I11" s="18">
        <f t="shared" si="1"/>
        <v>4</v>
      </c>
      <c r="J11" s="17">
        <v>343083</v>
      </c>
      <c r="K11" s="18">
        <f t="shared" si="2"/>
        <v>4</v>
      </c>
      <c r="L11" s="19">
        <v>72.11</v>
      </c>
      <c r="M11" s="18">
        <f t="shared" si="2"/>
        <v>11</v>
      </c>
      <c r="N11" s="20">
        <f t="shared" si="3"/>
        <v>4757.7728470392458</v>
      </c>
      <c r="O11" s="18">
        <f t="shared" si="4"/>
        <v>14</v>
      </c>
      <c r="P11" s="21">
        <f t="shared" si="5"/>
        <v>295547.68962612544</v>
      </c>
      <c r="Q11" s="22">
        <f t="shared" si="6"/>
        <v>49</v>
      </c>
      <c r="R11" s="23">
        <f t="shared" si="7"/>
        <v>283585.59299061744</v>
      </c>
      <c r="S11" s="18">
        <f t="shared" si="6"/>
        <v>50</v>
      </c>
    </row>
    <row r="12" spans="2:19" x14ac:dyDescent="0.15">
      <c r="B12" s="15" t="s">
        <v>16</v>
      </c>
      <c r="C12" s="16" t="s">
        <v>17</v>
      </c>
      <c r="D12" s="17">
        <v>29084646</v>
      </c>
      <c r="E12" s="18">
        <f t="shared" si="0"/>
        <v>26</v>
      </c>
      <c r="F12" s="17">
        <v>27494924</v>
      </c>
      <c r="G12" s="18">
        <f t="shared" si="0"/>
        <v>26</v>
      </c>
      <c r="H12" s="17">
        <v>16911696</v>
      </c>
      <c r="I12" s="18">
        <f t="shared" si="1"/>
        <v>24</v>
      </c>
      <c r="J12" s="17">
        <v>80823</v>
      </c>
      <c r="K12" s="18">
        <f t="shared" si="2"/>
        <v>26</v>
      </c>
      <c r="L12" s="95">
        <v>193.05</v>
      </c>
      <c r="M12" s="93">
        <f t="shared" si="2"/>
        <v>3</v>
      </c>
      <c r="N12" s="20">
        <f t="shared" si="3"/>
        <v>418.66355866355866</v>
      </c>
      <c r="O12" s="18">
        <f t="shared" si="4"/>
        <v>53</v>
      </c>
      <c r="P12" s="21">
        <f t="shared" si="5"/>
        <v>359856.05582569318</v>
      </c>
      <c r="Q12" s="22">
        <f t="shared" si="6"/>
        <v>19</v>
      </c>
      <c r="R12" s="23">
        <f t="shared" si="7"/>
        <v>340186.87749774195</v>
      </c>
      <c r="S12" s="18">
        <f t="shared" si="6"/>
        <v>20</v>
      </c>
    </row>
    <row r="13" spans="2:19" x14ac:dyDescent="0.15">
      <c r="B13" s="15" t="s">
        <v>18</v>
      </c>
      <c r="C13" s="16" t="s">
        <v>19</v>
      </c>
      <c r="D13" s="17">
        <v>40616370</v>
      </c>
      <c r="E13" s="18">
        <f t="shared" si="0"/>
        <v>18</v>
      </c>
      <c r="F13" s="17">
        <v>37391187</v>
      </c>
      <c r="G13" s="18">
        <f t="shared" si="0"/>
        <v>19</v>
      </c>
      <c r="H13" s="17">
        <v>24874340</v>
      </c>
      <c r="I13" s="18">
        <f t="shared" si="1"/>
        <v>16</v>
      </c>
      <c r="J13" s="17">
        <v>114963</v>
      </c>
      <c r="K13" s="18">
        <f t="shared" si="2"/>
        <v>19</v>
      </c>
      <c r="L13" s="19">
        <v>133.30000000000001</v>
      </c>
      <c r="M13" s="18">
        <f t="shared" si="2"/>
        <v>7</v>
      </c>
      <c r="N13" s="20">
        <f t="shared" si="3"/>
        <v>862.43810952738181</v>
      </c>
      <c r="O13" s="18">
        <f t="shared" si="4"/>
        <v>45</v>
      </c>
      <c r="P13" s="21">
        <f t="shared" si="5"/>
        <v>353299.49635969836</v>
      </c>
      <c r="Q13" s="22">
        <f t="shared" si="6"/>
        <v>22</v>
      </c>
      <c r="R13" s="23">
        <f t="shared" si="7"/>
        <v>325245.40069413639</v>
      </c>
      <c r="S13" s="18">
        <f t="shared" si="6"/>
        <v>26</v>
      </c>
    </row>
    <row r="14" spans="2:19" x14ac:dyDescent="0.15">
      <c r="B14" s="15" t="s">
        <v>20</v>
      </c>
      <c r="C14" s="16" t="s">
        <v>21</v>
      </c>
      <c r="D14" s="17">
        <v>34859166</v>
      </c>
      <c r="E14" s="18">
        <f t="shared" si="0"/>
        <v>21</v>
      </c>
      <c r="F14" s="17">
        <v>31651570</v>
      </c>
      <c r="G14" s="18">
        <f t="shared" si="0"/>
        <v>22</v>
      </c>
      <c r="H14" s="17">
        <v>16671412</v>
      </c>
      <c r="I14" s="18">
        <f t="shared" si="1"/>
        <v>26</v>
      </c>
      <c r="J14" s="17">
        <v>79464</v>
      </c>
      <c r="K14" s="18">
        <f t="shared" si="2"/>
        <v>28</v>
      </c>
      <c r="L14" s="19">
        <v>89.69</v>
      </c>
      <c r="M14" s="18">
        <f t="shared" si="2"/>
        <v>9</v>
      </c>
      <c r="N14" s="20">
        <f t="shared" si="3"/>
        <v>885.98505964990522</v>
      </c>
      <c r="O14" s="18">
        <f t="shared" si="4"/>
        <v>44</v>
      </c>
      <c r="P14" s="21">
        <f t="shared" si="5"/>
        <v>438678.72244035034</v>
      </c>
      <c r="Q14" s="22">
        <f t="shared" si="6"/>
        <v>9</v>
      </c>
      <c r="R14" s="23">
        <f t="shared" si="7"/>
        <v>398313.3242726266</v>
      </c>
      <c r="S14" s="18">
        <f t="shared" si="6"/>
        <v>9</v>
      </c>
    </row>
    <row r="15" spans="2:19" x14ac:dyDescent="0.15">
      <c r="B15" s="15" t="s">
        <v>22</v>
      </c>
      <c r="C15" s="16" t="s">
        <v>23</v>
      </c>
      <c r="D15" s="17">
        <v>31132883</v>
      </c>
      <c r="E15" s="18">
        <f t="shared" si="0"/>
        <v>24</v>
      </c>
      <c r="F15" s="17">
        <v>29190930</v>
      </c>
      <c r="G15" s="18">
        <f t="shared" si="0"/>
        <v>24</v>
      </c>
      <c r="H15" s="17">
        <v>16322821</v>
      </c>
      <c r="I15" s="18">
        <f t="shared" si="1"/>
        <v>27</v>
      </c>
      <c r="J15" s="17">
        <v>89402</v>
      </c>
      <c r="K15" s="18">
        <f t="shared" si="2"/>
        <v>23</v>
      </c>
      <c r="L15" s="19">
        <v>65.349999999999994</v>
      </c>
      <c r="M15" s="18">
        <f t="shared" si="2"/>
        <v>15</v>
      </c>
      <c r="N15" s="20">
        <f t="shared" si="3"/>
        <v>1368.0489671002297</v>
      </c>
      <c r="O15" s="18">
        <f t="shared" si="4"/>
        <v>36</v>
      </c>
      <c r="P15" s="21">
        <f t="shared" si="5"/>
        <v>348234.74866334087</v>
      </c>
      <c r="Q15" s="22">
        <f t="shared" si="6"/>
        <v>25</v>
      </c>
      <c r="R15" s="23">
        <f t="shared" si="7"/>
        <v>326513.16525357374</v>
      </c>
      <c r="S15" s="18">
        <f t="shared" si="6"/>
        <v>25</v>
      </c>
    </row>
    <row r="16" spans="2:19" x14ac:dyDescent="0.15">
      <c r="B16" s="15" t="s">
        <v>24</v>
      </c>
      <c r="C16" s="16" t="s">
        <v>25</v>
      </c>
      <c r="D16" s="17">
        <v>69947802</v>
      </c>
      <c r="E16" s="18">
        <f t="shared" si="0"/>
        <v>7</v>
      </c>
      <c r="F16" s="17">
        <v>67362058</v>
      </c>
      <c r="G16" s="18">
        <f t="shared" si="0"/>
        <v>6</v>
      </c>
      <c r="H16" s="17">
        <v>41223779</v>
      </c>
      <c r="I16" s="18">
        <f t="shared" si="1"/>
        <v>7</v>
      </c>
      <c r="J16" s="17">
        <v>237723</v>
      </c>
      <c r="K16" s="18">
        <f t="shared" si="2"/>
        <v>7</v>
      </c>
      <c r="L16" s="19">
        <v>66</v>
      </c>
      <c r="M16" s="18">
        <f t="shared" si="2"/>
        <v>14</v>
      </c>
      <c r="N16" s="20">
        <f t="shared" si="3"/>
        <v>3601.8636363636365</v>
      </c>
      <c r="O16" s="18">
        <f t="shared" si="4"/>
        <v>18</v>
      </c>
      <c r="P16" s="21">
        <f t="shared" si="5"/>
        <v>294240.78444239724</v>
      </c>
      <c r="Q16" s="22">
        <f t="shared" si="6"/>
        <v>51</v>
      </c>
      <c r="R16" s="23">
        <f t="shared" si="7"/>
        <v>283363.65433719079</v>
      </c>
      <c r="S16" s="18">
        <f t="shared" si="6"/>
        <v>51</v>
      </c>
    </row>
    <row r="17" spans="2:19" x14ac:dyDescent="0.15">
      <c r="B17" s="15" t="s">
        <v>26</v>
      </c>
      <c r="C17" s="16" t="s">
        <v>27</v>
      </c>
      <c r="D17" s="17">
        <v>47999370</v>
      </c>
      <c r="E17" s="18">
        <f t="shared" si="0"/>
        <v>14</v>
      </c>
      <c r="F17" s="17">
        <v>45700422</v>
      </c>
      <c r="G17" s="18">
        <f t="shared" si="0"/>
        <v>14</v>
      </c>
      <c r="H17" s="17">
        <v>27010305</v>
      </c>
      <c r="I17" s="18">
        <f t="shared" si="1"/>
        <v>14</v>
      </c>
      <c r="J17" s="17">
        <v>154288</v>
      </c>
      <c r="K17" s="18">
        <f t="shared" si="2"/>
        <v>12</v>
      </c>
      <c r="L17" s="19">
        <v>48.99</v>
      </c>
      <c r="M17" s="18">
        <f t="shared" si="2"/>
        <v>24</v>
      </c>
      <c r="N17" s="20">
        <f t="shared" si="3"/>
        <v>3149.3774239640743</v>
      </c>
      <c r="O17" s="18">
        <f t="shared" si="4"/>
        <v>22</v>
      </c>
      <c r="P17" s="21">
        <f t="shared" si="5"/>
        <v>311102.41885305406</v>
      </c>
      <c r="Q17" s="22">
        <f t="shared" si="6"/>
        <v>44</v>
      </c>
      <c r="R17" s="23">
        <f t="shared" si="7"/>
        <v>296202.05071035982</v>
      </c>
      <c r="S17" s="18">
        <f t="shared" si="6"/>
        <v>43</v>
      </c>
    </row>
    <row r="18" spans="2:19" x14ac:dyDescent="0.15">
      <c r="B18" s="15" t="s">
        <v>28</v>
      </c>
      <c r="C18" s="16" t="s">
        <v>29</v>
      </c>
      <c r="D18" s="17">
        <v>19246843</v>
      </c>
      <c r="E18" s="18">
        <f t="shared" si="0"/>
        <v>37</v>
      </c>
      <c r="F18" s="17">
        <v>18077642</v>
      </c>
      <c r="G18" s="18">
        <f t="shared" si="0"/>
        <v>37</v>
      </c>
      <c r="H18" s="17">
        <v>10905367</v>
      </c>
      <c r="I18" s="18">
        <f t="shared" si="1"/>
        <v>37</v>
      </c>
      <c r="J18" s="17">
        <v>55886</v>
      </c>
      <c r="K18" s="18">
        <f t="shared" si="2"/>
        <v>38</v>
      </c>
      <c r="L18" s="19">
        <v>58.64</v>
      </c>
      <c r="M18" s="18">
        <f t="shared" si="2"/>
        <v>21</v>
      </c>
      <c r="N18" s="20">
        <f t="shared" si="3"/>
        <v>953.03547066848569</v>
      </c>
      <c r="O18" s="18">
        <f t="shared" si="4"/>
        <v>43</v>
      </c>
      <c r="P18" s="21">
        <f t="shared" si="5"/>
        <v>344394.71423970227</v>
      </c>
      <c r="Q18" s="22">
        <f t="shared" si="6"/>
        <v>26</v>
      </c>
      <c r="R18" s="23">
        <f t="shared" si="7"/>
        <v>323473.53541137313</v>
      </c>
      <c r="S18" s="18">
        <f t="shared" si="6"/>
        <v>28</v>
      </c>
    </row>
    <row r="19" spans="2:19" x14ac:dyDescent="0.15">
      <c r="B19" s="24" t="s">
        <v>30</v>
      </c>
      <c r="C19" s="25" t="s">
        <v>31</v>
      </c>
      <c r="D19" s="26">
        <v>41578043</v>
      </c>
      <c r="E19" s="27">
        <f t="shared" si="0"/>
        <v>16</v>
      </c>
      <c r="F19" s="26">
        <v>39635853</v>
      </c>
      <c r="G19" s="27">
        <f t="shared" si="0"/>
        <v>16</v>
      </c>
      <c r="H19" s="26">
        <v>23340875</v>
      </c>
      <c r="I19" s="27">
        <f t="shared" si="1"/>
        <v>18</v>
      </c>
      <c r="J19" s="26">
        <v>119301</v>
      </c>
      <c r="K19" s="27">
        <f t="shared" si="2"/>
        <v>18</v>
      </c>
      <c r="L19" s="28">
        <v>67.44</v>
      </c>
      <c r="M19" s="27">
        <f t="shared" si="2"/>
        <v>13</v>
      </c>
      <c r="N19" s="29">
        <f t="shared" si="3"/>
        <v>1768.9946619217083</v>
      </c>
      <c r="O19" s="27">
        <f t="shared" si="4"/>
        <v>33</v>
      </c>
      <c r="P19" s="30">
        <f t="shared" si="5"/>
        <v>348513.78446115286</v>
      </c>
      <c r="Q19" s="31">
        <f t="shared" si="6"/>
        <v>24</v>
      </c>
      <c r="R19" s="32">
        <f t="shared" si="7"/>
        <v>332234.03827293986</v>
      </c>
      <c r="S19" s="27">
        <f t="shared" si="6"/>
        <v>22</v>
      </c>
    </row>
    <row r="20" spans="2:19" x14ac:dyDescent="0.15">
      <c r="B20" s="15" t="s">
        <v>32</v>
      </c>
      <c r="C20" s="16" t="s">
        <v>33</v>
      </c>
      <c r="D20" s="17">
        <v>58976998</v>
      </c>
      <c r="E20" s="18">
        <f t="shared" si="0"/>
        <v>10</v>
      </c>
      <c r="F20" s="17">
        <v>53999579</v>
      </c>
      <c r="G20" s="18">
        <f t="shared" si="0"/>
        <v>10</v>
      </c>
      <c r="H20" s="17">
        <v>30063873</v>
      </c>
      <c r="I20" s="18">
        <f t="shared" si="1"/>
        <v>11</v>
      </c>
      <c r="J20" s="17">
        <v>145695</v>
      </c>
      <c r="K20" s="18">
        <f t="shared" si="2"/>
        <v>14</v>
      </c>
      <c r="L20" s="19">
        <v>138.37</v>
      </c>
      <c r="M20" s="18">
        <f t="shared" si="2"/>
        <v>6</v>
      </c>
      <c r="N20" s="20">
        <f t="shared" si="3"/>
        <v>1052.9377755293776</v>
      </c>
      <c r="O20" s="18">
        <f t="shared" si="4"/>
        <v>41</v>
      </c>
      <c r="P20" s="21">
        <f t="shared" si="5"/>
        <v>404797.68008510931</v>
      </c>
      <c r="Q20" s="22">
        <f t="shared" si="6"/>
        <v>11</v>
      </c>
      <c r="R20" s="23">
        <f t="shared" si="7"/>
        <v>370634.40063145611</v>
      </c>
      <c r="S20" s="18">
        <f t="shared" si="6"/>
        <v>13</v>
      </c>
    </row>
    <row r="21" spans="2:19" x14ac:dyDescent="0.15">
      <c r="B21" s="24" t="s">
        <v>34</v>
      </c>
      <c r="C21" s="25" t="s">
        <v>35</v>
      </c>
      <c r="D21" s="26">
        <v>59574533</v>
      </c>
      <c r="E21" s="27">
        <f t="shared" si="0"/>
        <v>9</v>
      </c>
      <c r="F21" s="26">
        <v>57141229</v>
      </c>
      <c r="G21" s="27">
        <f t="shared" si="0"/>
        <v>9</v>
      </c>
      <c r="H21" s="26">
        <v>36409992</v>
      </c>
      <c r="I21" s="27">
        <f t="shared" si="1"/>
        <v>9</v>
      </c>
      <c r="J21" s="26">
        <v>227897</v>
      </c>
      <c r="K21" s="27">
        <f t="shared" si="2"/>
        <v>8</v>
      </c>
      <c r="L21" s="28">
        <v>45.51</v>
      </c>
      <c r="M21" s="27">
        <f t="shared" si="2"/>
        <v>27</v>
      </c>
      <c r="N21" s="29">
        <f t="shared" si="3"/>
        <v>5007.6246978686004</v>
      </c>
      <c r="O21" s="27">
        <f t="shared" si="4"/>
        <v>13</v>
      </c>
      <c r="P21" s="116">
        <f t="shared" si="5"/>
        <v>261409.90447438974</v>
      </c>
      <c r="Q21" s="117">
        <f t="shared" si="6"/>
        <v>62</v>
      </c>
      <c r="R21" s="114">
        <f t="shared" si="7"/>
        <v>250732.69503328257</v>
      </c>
      <c r="S21" s="115">
        <f t="shared" si="6"/>
        <v>62</v>
      </c>
    </row>
    <row r="22" spans="2:19" x14ac:dyDescent="0.15">
      <c r="B22" s="15" t="s">
        <v>36</v>
      </c>
      <c r="C22" s="16" t="s">
        <v>37</v>
      </c>
      <c r="D22" s="17">
        <v>70450992</v>
      </c>
      <c r="E22" s="18">
        <f t="shared" ref="E22:G37" si="8">RANK(D22,D$5:D$67)</f>
        <v>6</v>
      </c>
      <c r="F22" s="17">
        <v>65752774</v>
      </c>
      <c r="G22" s="18">
        <f t="shared" si="8"/>
        <v>7</v>
      </c>
      <c r="H22" s="17">
        <v>41813474</v>
      </c>
      <c r="I22" s="18">
        <f t="shared" si="1"/>
        <v>6</v>
      </c>
      <c r="J22" s="17">
        <v>245389</v>
      </c>
      <c r="K22" s="18">
        <f t="shared" ref="K22:M37" si="9">RANK(J22,J$5:J$67)</f>
        <v>6</v>
      </c>
      <c r="L22" s="19">
        <v>27.46</v>
      </c>
      <c r="M22" s="18">
        <f t="shared" si="9"/>
        <v>44</v>
      </c>
      <c r="N22" s="96">
        <f t="shared" si="3"/>
        <v>8936.2345229424609</v>
      </c>
      <c r="O22" s="93">
        <f t="shared" si="4"/>
        <v>3</v>
      </c>
      <c r="P22" s="21">
        <f t="shared" si="5"/>
        <v>287099.2261266805</v>
      </c>
      <c r="Q22" s="22">
        <f t="shared" ref="Q22:S37" si="10">RANK(P22,P$5:P$67)</f>
        <v>52</v>
      </c>
      <c r="R22" s="23">
        <f t="shared" si="7"/>
        <v>267953.22528719704</v>
      </c>
      <c r="S22" s="18">
        <f t="shared" si="10"/>
        <v>56</v>
      </c>
    </row>
    <row r="23" spans="2:19" x14ac:dyDescent="0.15">
      <c r="B23" s="15" t="s">
        <v>38</v>
      </c>
      <c r="C23" s="16" t="s">
        <v>39</v>
      </c>
      <c r="D23" s="17">
        <v>95157290</v>
      </c>
      <c r="E23" s="18">
        <f t="shared" si="8"/>
        <v>5</v>
      </c>
      <c r="F23" s="17">
        <v>91669187</v>
      </c>
      <c r="G23" s="18">
        <f t="shared" si="8"/>
        <v>5</v>
      </c>
      <c r="H23" s="17">
        <v>55582085</v>
      </c>
      <c r="I23" s="18">
        <f t="shared" si="1"/>
        <v>5</v>
      </c>
      <c r="J23" s="17">
        <v>333736</v>
      </c>
      <c r="K23" s="18">
        <f t="shared" si="9"/>
        <v>5</v>
      </c>
      <c r="L23" s="19">
        <v>60.24</v>
      </c>
      <c r="M23" s="18">
        <f t="shared" si="9"/>
        <v>20</v>
      </c>
      <c r="N23" s="20">
        <f t="shared" si="3"/>
        <v>5540.1062416998666</v>
      </c>
      <c r="O23" s="18">
        <f t="shared" si="4"/>
        <v>11</v>
      </c>
      <c r="P23" s="21">
        <f t="shared" si="5"/>
        <v>285127.43605724286</v>
      </c>
      <c r="Q23" s="22">
        <f t="shared" si="10"/>
        <v>54</v>
      </c>
      <c r="R23" s="23">
        <f t="shared" si="7"/>
        <v>274675.75269074959</v>
      </c>
      <c r="S23" s="18">
        <f t="shared" si="10"/>
        <v>53</v>
      </c>
    </row>
    <row r="24" spans="2:19" x14ac:dyDescent="0.15">
      <c r="B24" s="15" t="s">
        <v>40</v>
      </c>
      <c r="C24" s="16" t="s">
        <v>41</v>
      </c>
      <c r="D24" s="17">
        <v>23188251</v>
      </c>
      <c r="E24" s="18">
        <f t="shared" si="8"/>
        <v>30</v>
      </c>
      <c r="F24" s="17">
        <v>22069697</v>
      </c>
      <c r="G24" s="18">
        <f t="shared" si="8"/>
        <v>31</v>
      </c>
      <c r="H24" s="17">
        <v>13630030</v>
      </c>
      <c r="I24" s="18">
        <f t="shared" si="1"/>
        <v>30</v>
      </c>
      <c r="J24" s="17">
        <v>72317</v>
      </c>
      <c r="K24" s="18">
        <f t="shared" si="9"/>
        <v>31</v>
      </c>
      <c r="L24" s="103">
        <v>5.1100000000000003</v>
      </c>
      <c r="M24" s="101">
        <f t="shared" si="9"/>
        <v>63</v>
      </c>
      <c r="N24" s="96">
        <f t="shared" si="3"/>
        <v>14152.054794520547</v>
      </c>
      <c r="O24" s="93">
        <f t="shared" si="4"/>
        <v>1</v>
      </c>
      <c r="P24" s="21">
        <f t="shared" si="5"/>
        <v>320647.30284718669</v>
      </c>
      <c r="Q24" s="22">
        <f t="shared" si="10"/>
        <v>40</v>
      </c>
      <c r="R24" s="23">
        <f t="shared" si="7"/>
        <v>305179.93003028334</v>
      </c>
      <c r="S24" s="18">
        <f t="shared" si="10"/>
        <v>39</v>
      </c>
    </row>
    <row r="25" spans="2:19" x14ac:dyDescent="0.15">
      <c r="B25" s="15" t="s">
        <v>42</v>
      </c>
      <c r="C25" s="16" t="s">
        <v>43</v>
      </c>
      <c r="D25" s="17">
        <v>54440696</v>
      </c>
      <c r="E25" s="18">
        <f t="shared" si="8"/>
        <v>11</v>
      </c>
      <c r="F25" s="17">
        <v>52189031</v>
      </c>
      <c r="G25" s="18">
        <f t="shared" si="8"/>
        <v>12</v>
      </c>
      <c r="H25" s="17">
        <v>27270899</v>
      </c>
      <c r="I25" s="18">
        <f t="shared" si="1"/>
        <v>13</v>
      </c>
      <c r="J25" s="17">
        <v>132880</v>
      </c>
      <c r="K25" s="18">
        <f t="shared" si="9"/>
        <v>17</v>
      </c>
      <c r="L25" s="19">
        <v>18.190000000000001</v>
      </c>
      <c r="M25" s="18">
        <f t="shared" si="9"/>
        <v>53</v>
      </c>
      <c r="N25" s="20">
        <f t="shared" si="3"/>
        <v>7305.1126992853215</v>
      </c>
      <c r="O25" s="18">
        <f t="shared" si="4"/>
        <v>7</v>
      </c>
      <c r="P25" s="21">
        <f t="shared" si="5"/>
        <v>409698.19385912101</v>
      </c>
      <c r="Q25" s="22">
        <f t="shared" si="10"/>
        <v>10</v>
      </c>
      <c r="R25" s="23">
        <f t="shared" si="7"/>
        <v>392753.09301625524</v>
      </c>
      <c r="S25" s="18">
        <f t="shared" si="10"/>
        <v>10</v>
      </c>
    </row>
    <row r="26" spans="2:19" x14ac:dyDescent="0.15">
      <c r="B26" s="15" t="s">
        <v>44</v>
      </c>
      <c r="C26" s="16" t="s">
        <v>45</v>
      </c>
      <c r="D26" s="17">
        <v>39599117</v>
      </c>
      <c r="E26" s="18">
        <f t="shared" si="8"/>
        <v>19</v>
      </c>
      <c r="F26" s="17">
        <v>38349313</v>
      </c>
      <c r="G26" s="18">
        <f t="shared" si="8"/>
        <v>18</v>
      </c>
      <c r="H26" s="17">
        <v>25105449</v>
      </c>
      <c r="I26" s="18">
        <f t="shared" si="1"/>
        <v>15</v>
      </c>
      <c r="J26" s="17">
        <v>149952</v>
      </c>
      <c r="K26" s="18">
        <f t="shared" si="9"/>
        <v>13</v>
      </c>
      <c r="L26" s="19">
        <v>44.69</v>
      </c>
      <c r="M26" s="18">
        <f t="shared" si="9"/>
        <v>28</v>
      </c>
      <c r="N26" s="20">
        <f t="shared" si="3"/>
        <v>3355.3815171179235</v>
      </c>
      <c r="O26" s="18">
        <f t="shared" si="4"/>
        <v>20</v>
      </c>
      <c r="P26" s="112">
        <f t="shared" si="5"/>
        <v>264078.61849125056</v>
      </c>
      <c r="Q26" s="113">
        <f t="shared" si="10"/>
        <v>61</v>
      </c>
      <c r="R26" s="23">
        <f t="shared" si="7"/>
        <v>255743.92472257788</v>
      </c>
      <c r="S26" s="18">
        <f t="shared" si="10"/>
        <v>60</v>
      </c>
    </row>
    <row r="27" spans="2:19" x14ac:dyDescent="0.15">
      <c r="B27" s="15" t="s">
        <v>46</v>
      </c>
      <c r="C27" s="16" t="s">
        <v>47</v>
      </c>
      <c r="D27" s="17">
        <v>37526533</v>
      </c>
      <c r="E27" s="18">
        <f t="shared" si="8"/>
        <v>20</v>
      </c>
      <c r="F27" s="17">
        <v>36579003</v>
      </c>
      <c r="G27" s="18">
        <f t="shared" si="8"/>
        <v>20</v>
      </c>
      <c r="H27" s="17">
        <v>22371324</v>
      </c>
      <c r="I27" s="18">
        <f t="shared" si="1"/>
        <v>19</v>
      </c>
      <c r="J27" s="17">
        <v>134132</v>
      </c>
      <c r="K27" s="18">
        <f t="shared" si="9"/>
        <v>16</v>
      </c>
      <c r="L27" s="19">
        <v>18.34</v>
      </c>
      <c r="M27" s="18">
        <f t="shared" si="9"/>
        <v>52</v>
      </c>
      <c r="N27" s="20">
        <f t="shared" si="3"/>
        <v>7313.6314067611775</v>
      </c>
      <c r="O27" s="18">
        <f t="shared" si="4"/>
        <v>6</v>
      </c>
      <c r="P27" s="21">
        <f t="shared" si="5"/>
        <v>279773.15629380016</v>
      </c>
      <c r="Q27" s="22">
        <f t="shared" si="10"/>
        <v>59</v>
      </c>
      <c r="R27" s="23">
        <f t="shared" si="7"/>
        <v>272708.99561625859</v>
      </c>
      <c r="S27" s="18">
        <f t="shared" si="10"/>
        <v>55</v>
      </c>
    </row>
    <row r="28" spans="2:19" x14ac:dyDescent="0.15">
      <c r="B28" s="15" t="s">
        <v>48</v>
      </c>
      <c r="C28" s="16" t="s">
        <v>49</v>
      </c>
      <c r="D28" s="17">
        <v>23024515</v>
      </c>
      <c r="E28" s="18">
        <f t="shared" si="8"/>
        <v>31</v>
      </c>
      <c r="F28" s="17">
        <v>21548619</v>
      </c>
      <c r="G28" s="18">
        <f t="shared" si="8"/>
        <v>32</v>
      </c>
      <c r="H28" s="17">
        <v>13404472</v>
      </c>
      <c r="I28" s="18">
        <f t="shared" si="1"/>
        <v>31</v>
      </c>
      <c r="J28" s="17">
        <v>73443</v>
      </c>
      <c r="K28" s="18">
        <f t="shared" si="9"/>
        <v>30</v>
      </c>
      <c r="L28" s="103">
        <v>9.0500000000000007</v>
      </c>
      <c r="M28" s="101">
        <f t="shared" si="9"/>
        <v>62</v>
      </c>
      <c r="N28" s="20">
        <f t="shared" si="3"/>
        <v>8115.2486187845298</v>
      </c>
      <c r="O28" s="18">
        <f t="shared" si="4"/>
        <v>4</v>
      </c>
      <c r="P28" s="21">
        <f t="shared" si="5"/>
        <v>313501.83135220513</v>
      </c>
      <c r="Q28" s="22">
        <f t="shared" si="10"/>
        <v>43</v>
      </c>
      <c r="R28" s="23">
        <f t="shared" si="7"/>
        <v>293406.02916547528</v>
      </c>
      <c r="S28" s="18">
        <f t="shared" si="10"/>
        <v>45</v>
      </c>
    </row>
    <row r="29" spans="2:19" x14ac:dyDescent="0.15">
      <c r="B29" s="15" t="s">
        <v>50</v>
      </c>
      <c r="C29" s="16" t="s">
        <v>51</v>
      </c>
      <c r="D29" s="17">
        <v>24753587</v>
      </c>
      <c r="E29" s="18">
        <f t="shared" si="8"/>
        <v>29</v>
      </c>
      <c r="F29" s="17">
        <v>23331073</v>
      </c>
      <c r="G29" s="18">
        <f t="shared" si="8"/>
        <v>29</v>
      </c>
      <c r="H29" s="17">
        <v>14285890</v>
      </c>
      <c r="I29" s="18">
        <f t="shared" si="1"/>
        <v>29</v>
      </c>
      <c r="J29" s="17">
        <v>79992</v>
      </c>
      <c r="K29" s="18">
        <f t="shared" si="9"/>
        <v>27</v>
      </c>
      <c r="L29" s="103">
        <v>11.04</v>
      </c>
      <c r="M29" s="101">
        <f t="shared" si="9"/>
        <v>61</v>
      </c>
      <c r="N29" s="20">
        <f t="shared" si="3"/>
        <v>7245.652173913044</v>
      </c>
      <c r="O29" s="18">
        <f t="shared" si="4"/>
        <v>8</v>
      </c>
      <c r="P29" s="21">
        <f t="shared" si="5"/>
        <v>309450.78257825784</v>
      </c>
      <c r="Q29" s="22">
        <f t="shared" si="10"/>
        <v>45</v>
      </c>
      <c r="R29" s="23">
        <f t="shared" si="7"/>
        <v>291667.5792579258</v>
      </c>
      <c r="S29" s="18">
        <f t="shared" si="10"/>
        <v>46</v>
      </c>
    </row>
    <row r="30" spans="2:19" x14ac:dyDescent="0.15">
      <c r="B30" s="15" t="s">
        <v>52</v>
      </c>
      <c r="C30" s="16" t="s">
        <v>53</v>
      </c>
      <c r="D30" s="17">
        <v>54037664</v>
      </c>
      <c r="E30" s="18">
        <f t="shared" si="8"/>
        <v>12</v>
      </c>
      <c r="F30" s="17">
        <v>52525636</v>
      </c>
      <c r="G30" s="18">
        <f t="shared" si="8"/>
        <v>11</v>
      </c>
      <c r="H30" s="17">
        <v>28332084</v>
      </c>
      <c r="I30" s="18">
        <f t="shared" si="1"/>
        <v>12</v>
      </c>
      <c r="J30" s="17">
        <v>163153</v>
      </c>
      <c r="K30" s="18">
        <f t="shared" si="9"/>
        <v>10</v>
      </c>
      <c r="L30" s="19">
        <v>22.78</v>
      </c>
      <c r="M30" s="18">
        <f t="shared" si="9"/>
        <v>49</v>
      </c>
      <c r="N30" s="20">
        <f t="shared" si="3"/>
        <v>7162.115891132572</v>
      </c>
      <c r="O30" s="18">
        <f t="shared" si="4"/>
        <v>9</v>
      </c>
      <c r="P30" s="21">
        <f t="shared" si="5"/>
        <v>331208.52206211345</v>
      </c>
      <c r="Q30" s="22">
        <f t="shared" si="10"/>
        <v>35</v>
      </c>
      <c r="R30" s="23">
        <f t="shared" si="7"/>
        <v>321940.9756486243</v>
      </c>
      <c r="S30" s="18">
        <f t="shared" si="10"/>
        <v>29</v>
      </c>
    </row>
    <row r="31" spans="2:19" x14ac:dyDescent="0.15">
      <c r="B31" s="24" t="s">
        <v>54</v>
      </c>
      <c r="C31" s="25" t="s">
        <v>55</v>
      </c>
      <c r="D31" s="26">
        <v>22838285</v>
      </c>
      <c r="E31" s="27">
        <f t="shared" si="8"/>
        <v>32</v>
      </c>
      <c r="F31" s="26">
        <v>22112187</v>
      </c>
      <c r="G31" s="27">
        <f t="shared" si="8"/>
        <v>30</v>
      </c>
      <c r="H31" s="26">
        <v>13253055</v>
      </c>
      <c r="I31" s="27">
        <f t="shared" si="1"/>
        <v>32</v>
      </c>
      <c r="J31" s="26">
        <v>75207</v>
      </c>
      <c r="K31" s="27">
        <f t="shared" si="9"/>
        <v>29</v>
      </c>
      <c r="L31" s="28">
        <v>25.35</v>
      </c>
      <c r="M31" s="27">
        <f t="shared" si="9"/>
        <v>47</v>
      </c>
      <c r="N31" s="29">
        <f t="shared" si="3"/>
        <v>2966.7455621301774</v>
      </c>
      <c r="O31" s="27">
        <f t="shared" si="4"/>
        <v>24</v>
      </c>
      <c r="P31" s="30">
        <f t="shared" si="5"/>
        <v>303672.33103301557</v>
      </c>
      <c r="Q31" s="31">
        <f t="shared" si="10"/>
        <v>47</v>
      </c>
      <c r="R31" s="32">
        <f t="shared" si="7"/>
        <v>294017.67122741236</v>
      </c>
      <c r="S31" s="27">
        <f t="shared" si="10"/>
        <v>44</v>
      </c>
    </row>
    <row r="32" spans="2:19" x14ac:dyDescent="0.15">
      <c r="B32" s="15" t="s">
        <v>56</v>
      </c>
      <c r="C32" s="16" t="s">
        <v>57</v>
      </c>
      <c r="D32" s="17">
        <v>49778453</v>
      </c>
      <c r="E32" s="18">
        <f t="shared" si="8"/>
        <v>13</v>
      </c>
      <c r="F32" s="17">
        <v>47541668</v>
      </c>
      <c r="G32" s="18">
        <f t="shared" si="8"/>
        <v>13</v>
      </c>
      <c r="H32" s="17">
        <v>30606128</v>
      </c>
      <c r="I32" s="18">
        <f t="shared" si="1"/>
        <v>10</v>
      </c>
      <c r="J32" s="17">
        <v>154694</v>
      </c>
      <c r="K32" s="18">
        <f t="shared" si="9"/>
        <v>11</v>
      </c>
      <c r="L32" s="19">
        <v>82.41</v>
      </c>
      <c r="M32" s="18">
        <f t="shared" si="9"/>
        <v>10</v>
      </c>
      <c r="N32" s="20">
        <f t="shared" si="3"/>
        <v>1877.1265623103993</v>
      </c>
      <c r="O32" s="18">
        <f t="shared" si="4"/>
        <v>32</v>
      </c>
      <c r="P32" s="21">
        <f t="shared" si="5"/>
        <v>321786.57866497734</v>
      </c>
      <c r="Q32" s="22">
        <f t="shared" si="10"/>
        <v>38</v>
      </c>
      <c r="R32" s="23">
        <f t="shared" si="7"/>
        <v>307327.16201016202</v>
      </c>
      <c r="S32" s="18">
        <f t="shared" si="10"/>
        <v>38</v>
      </c>
    </row>
    <row r="33" spans="2:19" x14ac:dyDescent="0.15">
      <c r="B33" s="33" t="s">
        <v>58</v>
      </c>
      <c r="C33" s="34" t="s">
        <v>59</v>
      </c>
      <c r="D33" s="35">
        <v>22062412</v>
      </c>
      <c r="E33" s="36">
        <f t="shared" si="8"/>
        <v>33</v>
      </c>
      <c r="F33" s="35">
        <v>21112279</v>
      </c>
      <c r="G33" s="36">
        <f t="shared" si="8"/>
        <v>33</v>
      </c>
      <c r="H33" s="35">
        <v>12294450</v>
      </c>
      <c r="I33" s="36">
        <f t="shared" si="1"/>
        <v>34</v>
      </c>
      <c r="J33" s="35">
        <v>68657</v>
      </c>
      <c r="K33" s="36">
        <f t="shared" si="9"/>
        <v>34</v>
      </c>
      <c r="L33" s="37">
        <v>19.82</v>
      </c>
      <c r="M33" s="36">
        <f t="shared" si="9"/>
        <v>50</v>
      </c>
      <c r="N33" s="38">
        <f t="shared" si="3"/>
        <v>3464.0262361251262</v>
      </c>
      <c r="O33" s="36">
        <f t="shared" si="4"/>
        <v>19</v>
      </c>
      <c r="P33" s="39">
        <f t="shared" si="5"/>
        <v>321342.49967228394</v>
      </c>
      <c r="Q33" s="40">
        <f t="shared" si="10"/>
        <v>39</v>
      </c>
      <c r="R33" s="41">
        <f t="shared" si="7"/>
        <v>307503.66313704359</v>
      </c>
      <c r="S33" s="36">
        <f t="shared" si="10"/>
        <v>37</v>
      </c>
    </row>
    <row r="34" spans="2:19" x14ac:dyDescent="0.15">
      <c r="B34" s="15" t="s">
        <v>60</v>
      </c>
      <c r="C34" s="16" t="s">
        <v>61</v>
      </c>
      <c r="D34" s="17">
        <v>31712588</v>
      </c>
      <c r="E34" s="18">
        <f t="shared" si="8"/>
        <v>23</v>
      </c>
      <c r="F34" s="17">
        <v>30088478</v>
      </c>
      <c r="G34" s="18">
        <f t="shared" si="8"/>
        <v>23</v>
      </c>
      <c r="H34" s="17">
        <v>16056627</v>
      </c>
      <c r="I34" s="18">
        <f t="shared" si="1"/>
        <v>28</v>
      </c>
      <c r="J34" s="17">
        <v>85572</v>
      </c>
      <c r="K34" s="18">
        <f t="shared" si="9"/>
        <v>24</v>
      </c>
      <c r="L34" s="19">
        <v>18.02</v>
      </c>
      <c r="M34" s="18">
        <f t="shared" si="9"/>
        <v>54</v>
      </c>
      <c r="N34" s="20">
        <f t="shared" si="3"/>
        <v>4748.7236403995557</v>
      </c>
      <c r="O34" s="18">
        <f t="shared" si="4"/>
        <v>15</v>
      </c>
      <c r="P34" s="21">
        <f t="shared" si="5"/>
        <v>370595.38166690042</v>
      </c>
      <c r="Q34" s="22">
        <f t="shared" si="10"/>
        <v>15</v>
      </c>
      <c r="R34" s="23">
        <f t="shared" si="7"/>
        <v>351615.92577011173</v>
      </c>
      <c r="S34" s="18">
        <f t="shared" si="10"/>
        <v>16</v>
      </c>
    </row>
    <row r="35" spans="2:19" x14ac:dyDescent="0.15">
      <c r="B35" s="15" t="s">
        <v>62</v>
      </c>
      <c r="C35" s="16" t="s">
        <v>63</v>
      </c>
      <c r="D35" s="17">
        <v>34302470</v>
      </c>
      <c r="E35" s="18">
        <f t="shared" si="8"/>
        <v>22</v>
      </c>
      <c r="F35" s="17">
        <v>32868266</v>
      </c>
      <c r="G35" s="18">
        <f t="shared" si="8"/>
        <v>21</v>
      </c>
      <c r="H35" s="17">
        <v>19487029</v>
      </c>
      <c r="I35" s="18">
        <f t="shared" si="1"/>
        <v>21</v>
      </c>
      <c r="J35" s="17">
        <v>109164</v>
      </c>
      <c r="K35" s="18">
        <f t="shared" si="9"/>
        <v>21</v>
      </c>
      <c r="L35" s="19">
        <v>19.77</v>
      </c>
      <c r="M35" s="18">
        <f t="shared" si="9"/>
        <v>51</v>
      </c>
      <c r="N35" s="20">
        <f t="shared" si="3"/>
        <v>5521.6995447647951</v>
      </c>
      <c r="O35" s="18">
        <f t="shared" si="4"/>
        <v>12</v>
      </c>
      <c r="P35" s="21">
        <f t="shared" si="5"/>
        <v>314228.77505404712</v>
      </c>
      <c r="Q35" s="22">
        <f t="shared" si="10"/>
        <v>42</v>
      </c>
      <c r="R35" s="23">
        <f t="shared" si="7"/>
        <v>301090.70755926863</v>
      </c>
      <c r="S35" s="18">
        <f t="shared" si="10"/>
        <v>41</v>
      </c>
    </row>
    <row r="36" spans="2:19" x14ac:dyDescent="0.15">
      <c r="B36" s="15" t="s">
        <v>64</v>
      </c>
      <c r="C36" s="16" t="s">
        <v>65</v>
      </c>
      <c r="D36" s="17">
        <v>46984406</v>
      </c>
      <c r="E36" s="18">
        <f t="shared" si="8"/>
        <v>15</v>
      </c>
      <c r="F36" s="17">
        <v>43536206</v>
      </c>
      <c r="G36" s="18">
        <f t="shared" si="8"/>
        <v>15</v>
      </c>
      <c r="H36" s="17">
        <v>24199144</v>
      </c>
      <c r="I36" s="18">
        <f t="shared" si="1"/>
        <v>17</v>
      </c>
      <c r="J36" s="17">
        <v>136798</v>
      </c>
      <c r="K36" s="18">
        <f t="shared" si="9"/>
        <v>15</v>
      </c>
      <c r="L36" s="19">
        <v>30.13</v>
      </c>
      <c r="M36" s="18">
        <f t="shared" si="9"/>
        <v>39</v>
      </c>
      <c r="N36" s="20">
        <f t="shared" si="3"/>
        <v>4540.2588781944905</v>
      </c>
      <c r="O36" s="18">
        <f t="shared" si="4"/>
        <v>16</v>
      </c>
      <c r="P36" s="21">
        <f t="shared" si="5"/>
        <v>343458.28155382391</v>
      </c>
      <c r="Q36" s="22">
        <f t="shared" si="10"/>
        <v>28</v>
      </c>
      <c r="R36" s="23">
        <f t="shared" si="7"/>
        <v>318251.7726867352</v>
      </c>
      <c r="S36" s="18">
        <f t="shared" si="10"/>
        <v>32</v>
      </c>
    </row>
    <row r="37" spans="2:19" x14ac:dyDescent="0.15">
      <c r="B37" s="42" t="s">
        <v>66</v>
      </c>
      <c r="C37" s="43" t="s">
        <v>67</v>
      </c>
      <c r="D37" s="44">
        <v>18879032</v>
      </c>
      <c r="E37" s="45">
        <f t="shared" si="8"/>
        <v>38</v>
      </c>
      <c r="F37" s="44">
        <v>17914831</v>
      </c>
      <c r="G37" s="45">
        <f t="shared" si="8"/>
        <v>38</v>
      </c>
      <c r="H37" s="44">
        <v>11743238</v>
      </c>
      <c r="I37" s="45">
        <f t="shared" si="1"/>
        <v>36</v>
      </c>
      <c r="J37" s="44">
        <v>62773</v>
      </c>
      <c r="K37" s="45">
        <f t="shared" si="9"/>
        <v>36</v>
      </c>
      <c r="L37" s="46">
        <v>27.28</v>
      </c>
      <c r="M37" s="45">
        <f t="shared" si="9"/>
        <v>45</v>
      </c>
      <c r="N37" s="47">
        <f t="shared" si="3"/>
        <v>2301.0630498533724</v>
      </c>
      <c r="O37" s="45">
        <f t="shared" si="4"/>
        <v>27</v>
      </c>
      <c r="P37" s="48">
        <f t="shared" si="5"/>
        <v>300750.83236423304</v>
      </c>
      <c r="Q37" s="49">
        <f t="shared" si="10"/>
        <v>48</v>
      </c>
      <c r="R37" s="50">
        <f t="shared" si="7"/>
        <v>285390.70938142197</v>
      </c>
      <c r="S37" s="45">
        <f t="shared" si="10"/>
        <v>48</v>
      </c>
    </row>
    <row r="38" spans="2:19" x14ac:dyDescent="0.15">
      <c r="B38" s="15" t="s">
        <v>68</v>
      </c>
      <c r="C38" s="16" t="s">
        <v>69</v>
      </c>
      <c r="D38" s="17">
        <v>28592323</v>
      </c>
      <c r="E38" s="18">
        <f t="shared" ref="E38:G53" si="11">RANK(D38,D$5:D$67)</f>
        <v>27</v>
      </c>
      <c r="F38" s="17">
        <v>27078255</v>
      </c>
      <c r="G38" s="18">
        <f t="shared" si="11"/>
        <v>28</v>
      </c>
      <c r="H38" s="17">
        <v>17600592</v>
      </c>
      <c r="I38" s="18">
        <f t="shared" si="1"/>
        <v>22</v>
      </c>
      <c r="J38" s="17">
        <v>101219</v>
      </c>
      <c r="K38" s="18">
        <f t="shared" ref="K38:M53" si="12">RANK(J38,J$5:J$67)</f>
        <v>22</v>
      </c>
      <c r="L38" s="19">
        <v>41.02</v>
      </c>
      <c r="M38" s="18">
        <f t="shared" si="12"/>
        <v>30</v>
      </c>
      <c r="N38" s="20">
        <f t="shared" si="3"/>
        <v>2467.55241345685</v>
      </c>
      <c r="O38" s="18">
        <f t="shared" si="4"/>
        <v>26</v>
      </c>
      <c r="P38" s="21">
        <f t="shared" si="5"/>
        <v>282479.8012230905</v>
      </c>
      <c r="Q38" s="22">
        <f t="shared" ref="Q38:S53" si="13">RANK(P38,P$5:P$67)</f>
        <v>57</v>
      </c>
      <c r="R38" s="23">
        <f t="shared" si="7"/>
        <v>267521.46336162183</v>
      </c>
      <c r="S38" s="18">
        <f t="shared" si="13"/>
        <v>57</v>
      </c>
    </row>
    <row r="39" spans="2:19" x14ac:dyDescent="0.15">
      <c r="B39" s="15" t="s">
        <v>70</v>
      </c>
      <c r="C39" s="16" t="s">
        <v>71</v>
      </c>
      <c r="D39" s="17">
        <v>17710066</v>
      </c>
      <c r="E39" s="18">
        <f t="shared" si="11"/>
        <v>39</v>
      </c>
      <c r="F39" s="17">
        <v>16918749</v>
      </c>
      <c r="G39" s="18">
        <f t="shared" si="11"/>
        <v>39</v>
      </c>
      <c r="H39" s="17">
        <v>9828258</v>
      </c>
      <c r="I39" s="18">
        <f t="shared" si="1"/>
        <v>39</v>
      </c>
      <c r="J39" s="17">
        <v>53096</v>
      </c>
      <c r="K39" s="18">
        <f t="shared" si="12"/>
        <v>39</v>
      </c>
      <c r="L39" s="19">
        <v>33.93</v>
      </c>
      <c r="M39" s="18">
        <f t="shared" si="12"/>
        <v>35</v>
      </c>
      <c r="N39" s="20">
        <f t="shared" si="3"/>
        <v>1564.8688476274683</v>
      </c>
      <c r="O39" s="18">
        <f t="shared" si="4"/>
        <v>34</v>
      </c>
      <c r="P39" s="21">
        <f t="shared" si="5"/>
        <v>333548.02621666418</v>
      </c>
      <c r="Q39" s="22">
        <f t="shared" si="13"/>
        <v>33</v>
      </c>
      <c r="R39" s="23">
        <f t="shared" si="7"/>
        <v>318644.51182763296</v>
      </c>
      <c r="S39" s="18">
        <f t="shared" si="13"/>
        <v>31</v>
      </c>
    </row>
    <row r="40" spans="2:19" x14ac:dyDescent="0.15">
      <c r="B40" s="42" t="s">
        <v>72</v>
      </c>
      <c r="C40" s="43" t="s">
        <v>73</v>
      </c>
      <c r="D40" s="44">
        <v>21349922</v>
      </c>
      <c r="E40" s="45">
        <f t="shared" si="11"/>
        <v>34</v>
      </c>
      <c r="F40" s="44">
        <v>20450338</v>
      </c>
      <c r="G40" s="45">
        <f t="shared" si="11"/>
        <v>34</v>
      </c>
      <c r="H40" s="44">
        <v>12330779</v>
      </c>
      <c r="I40" s="45">
        <f t="shared" si="1"/>
        <v>33</v>
      </c>
      <c r="J40" s="44">
        <v>70184</v>
      </c>
      <c r="K40" s="45">
        <f t="shared" si="12"/>
        <v>32</v>
      </c>
      <c r="L40" s="46">
        <v>17.649999999999999</v>
      </c>
      <c r="M40" s="45">
        <f t="shared" si="12"/>
        <v>55</v>
      </c>
      <c r="N40" s="47">
        <f t="shared" si="3"/>
        <v>3976.4305949008503</v>
      </c>
      <c r="O40" s="45">
        <f t="shared" si="4"/>
        <v>17</v>
      </c>
      <c r="P40" s="48">
        <f t="shared" si="5"/>
        <v>304199.27618830506</v>
      </c>
      <c r="Q40" s="49">
        <f t="shared" si="13"/>
        <v>46</v>
      </c>
      <c r="R40" s="50">
        <f t="shared" si="7"/>
        <v>291381.76792431326</v>
      </c>
      <c r="S40" s="45">
        <f t="shared" si="13"/>
        <v>47</v>
      </c>
    </row>
    <row r="41" spans="2:19" x14ac:dyDescent="0.15">
      <c r="B41" s="42" t="s">
        <v>74</v>
      </c>
      <c r="C41" s="43" t="s">
        <v>75</v>
      </c>
      <c r="D41" s="44">
        <v>20060376</v>
      </c>
      <c r="E41" s="45">
        <f t="shared" si="11"/>
        <v>35</v>
      </c>
      <c r="F41" s="44">
        <v>18943425</v>
      </c>
      <c r="G41" s="45">
        <f t="shared" si="11"/>
        <v>36</v>
      </c>
      <c r="H41" s="44">
        <v>10816817</v>
      </c>
      <c r="I41" s="45">
        <f t="shared" si="1"/>
        <v>38</v>
      </c>
      <c r="J41" s="44">
        <v>57249</v>
      </c>
      <c r="K41" s="45">
        <f t="shared" si="12"/>
        <v>37</v>
      </c>
      <c r="L41" s="46">
        <v>47.48</v>
      </c>
      <c r="M41" s="45">
        <f t="shared" si="12"/>
        <v>25</v>
      </c>
      <c r="N41" s="47">
        <f t="shared" si="3"/>
        <v>1205.7497893850043</v>
      </c>
      <c r="O41" s="45">
        <f t="shared" si="4"/>
        <v>39</v>
      </c>
      <c r="P41" s="48">
        <f t="shared" si="5"/>
        <v>350405.70140963158</v>
      </c>
      <c r="Q41" s="49">
        <f t="shared" si="13"/>
        <v>23</v>
      </c>
      <c r="R41" s="50">
        <f t="shared" si="7"/>
        <v>330895.29948121362</v>
      </c>
      <c r="S41" s="45">
        <f t="shared" si="13"/>
        <v>23</v>
      </c>
    </row>
    <row r="42" spans="2:19" x14ac:dyDescent="0.15">
      <c r="B42" s="15" t="s">
        <v>76</v>
      </c>
      <c r="C42" s="16" t="s">
        <v>77</v>
      </c>
      <c r="D42" s="17">
        <v>19837973</v>
      </c>
      <c r="E42" s="18">
        <f t="shared" si="11"/>
        <v>36</v>
      </c>
      <c r="F42" s="17">
        <v>19178819</v>
      </c>
      <c r="G42" s="18">
        <f t="shared" si="11"/>
        <v>35</v>
      </c>
      <c r="H42" s="17">
        <v>11847672</v>
      </c>
      <c r="I42" s="18">
        <f t="shared" si="1"/>
        <v>35</v>
      </c>
      <c r="J42" s="17">
        <v>69871</v>
      </c>
      <c r="K42" s="18">
        <f t="shared" si="12"/>
        <v>33</v>
      </c>
      <c r="L42" s="19">
        <v>31.66</v>
      </c>
      <c r="M42" s="18">
        <f t="shared" si="12"/>
        <v>37</v>
      </c>
      <c r="N42" s="20">
        <f t="shared" si="3"/>
        <v>2206.9172457359446</v>
      </c>
      <c r="O42" s="18">
        <f t="shared" si="4"/>
        <v>28</v>
      </c>
      <c r="P42" s="21">
        <f t="shared" si="5"/>
        <v>283922.84352592635</v>
      </c>
      <c r="Q42" s="22">
        <f t="shared" si="13"/>
        <v>55</v>
      </c>
      <c r="R42" s="23">
        <f t="shared" si="7"/>
        <v>274488.97253510042</v>
      </c>
      <c r="S42" s="18">
        <f t="shared" si="13"/>
        <v>54</v>
      </c>
    </row>
    <row r="43" spans="2:19" x14ac:dyDescent="0.15">
      <c r="B43" s="15">
        <v>39</v>
      </c>
      <c r="C43" s="16" t="s">
        <v>78</v>
      </c>
      <c r="D43" s="17">
        <v>40766377</v>
      </c>
      <c r="E43" s="18">
        <f t="shared" si="11"/>
        <v>17</v>
      </c>
      <c r="F43" s="17">
        <v>38385337</v>
      </c>
      <c r="G43" s="18">
        <f t="shared" si="11"/>
        <v>17</v>
      </c>
      <c r="H43" s="17">
        <v>20783843</v>
      </c>
      <c r="I43" s="18">
        <f t="shared" si="1"/>
        <v>20</v>
      </c>
      <c r="J43" s="17">
        <v>111920</v>
      </c>
      <c r="K43" s="18">
        <f t="shared" si="12"/>
        <v>20</v>
      </c>
      <c r="L43" s="19">
        <v>14.64</v>
      </c>
      <c r="M43" s="18">
        <f t="shared" si="12"/>
        <v>60</v>
      </c>
      <c r="N43" s="20">
        <f t="shared" si="3"/>
        <v>7644.8087431693984</v>
      </c>
      <c r="O43" s="18">
        <f t="shared" si="4"/>
        <v>5</v>
      </c>
      <c r="P43" s="21">
        <f t="shared" si="5"/>
        <v>364245.68441744102</v>
      </c>
      <c r="Q43" s="22">
        <f t="shared" si="13"/>
        <v>18</v>
      </c>
      <c r="R43" s="23">
        <f t="shared" si="7"/>
        <v>342971.20264474623</v>
      </c>
      <c r="S43" s="18">
        <f t="shared" si="13"/>
        <v>18</v>
      </c>
    </row>
    <row r="44" spans="2:19" x14ac:dyDescent="0.15">
      <c r="B44" s="51">
        <v>40</v>
      </c>
      <c r="C44" s="52" t="s">
        <v>79</v>
      </c>
      <c r="D44" s="53">
        <v>13439519</v>
      </c>
      <c r="E44" s="54">
        <f t="shared" si="11"/>
        <v>41</v>
      </c>
      <c r="F44" s="53">
        <v>12890597</v>
      </c>
      <c r="G44" s="54">
        <f t="shared" si="11"/>
        <v>41</v>
      </c>
      <c r="H44" s="53">
        <v>9312427</v>
      </c>
      <c r="I44" s="54">
        <f t="shared" si="1"/>
        <v>40</v>
      </c>
      <c r="J44" s="53">
        <v>51688</v>
      </c>
      <c r="K44" s="54">
        <f t="shared" si="12"/>
        <v>40</v>
      </c>
      <c r="L44" s="55">
        <v>24.92</v>
      </c>
      <c r="M44" s="54">
        <f t="shared" si="12"/>
        <v>48</v>
      </c>
      <c r="N44" s="56">
        <f t="shared" si="3"/>
        <v>2074.1573033707864</v>
      </c>
      <c r="O44" s="54">
        <f t="shared" si="4"/>
        <v>30</v>
      </c>
      <c r="P44" s="104">
        <f t="shared" si="5"/>
        <v>260012.36263736265</v>
      </c>
      <c r="Q44" s="105">
        <f t="shared" si="13"/>
        <v>63</v>
      </c>
      <c r="R44" s="106">
        <f t="shared" si="7"/>
        <v>249392.45085900015</v>
      </c>
      <c r="S44" s="107">
        <f t="shared" si="13"/>
        <v>63</v>
      </c>
    </row>
    <row r="45" spans="2:19" x14ac:dyDescent="0.15">
      <c r="B45" s="57">
        <v>41</v>
      </c>
      <c r="C45" s="58" t="s">
        <v>80</v>
      </c>
      <c r="D45" s="59">
        <v>11758980</v>
      </c>
      <c r="E45" s="60">
        <f t="shared" si="11"/>
        <v>43</v>
      </c>
      <c r="F45" s="59">
        <v>11230034</v>
      </c>
      <c r="G45" s="60">
        <f t="shared" si="11"/>
        <v>43</v>
      </c>
      <c r="H45" s="59">
        <v>7454624</v>
      </c>
      <c r="I45" s="60">
        <f t="shared" si="1"/>
        <v>43</v>
      </c>
      <c r="J45" s="59">
        <v>44088</v>
      </c>
      <c r="K45" s="60">
        <f t="shared" si="12"/>
        <v>42</v>
      </c>
      <c r="L45" s="61">
        <v>14.79</v>
      </c>
      <c r="M45" s="60">
        <f t="shared" si="12"/>
        <v>59</v>
      </c>
      <c r="N45" s="62">
        <f t="shared" si="3"/>
        <v>2980.9330628803245</v>
      </c>
      <c r="O45" s="60">
        <f t="shared" si="4"/>
        <v>23</v>
      </c>
      <c r="P45" s="63">
        <f t="shared" si="5"/>
        <v>266716.11322808929</v>
      </c>
      <c r="Q45" s="64">
        <f t="shared" si="13"/>
        <v>60</v>
      </c>
      <c r="R45" s="110">
        <f t="shared" si="7"/>
        <v>254718.60823806931</v>
      </c>
      <c r="S45" s="111">
        <f t="shared" si="13"/>
        <v>61</v>
      </c>
    </row>
    <row r="46" spans="2:19" x14ac:dyDescent="0.15">
      <c r="B46" s="15">
        <v>42</v>
      </c>
      <c r="C46" s="16" t="s">
        <v>81</v>
      </c>
      <c r="D46" s="17">
        <v>15388702</v>
      </c>
      <c r="E46" s="18">
        <f t="shared" si="11"/>
        <v>40</v>
      </c>
      <c r="F46" s="17">
        <v>14779913</v>
      </c>
      <c r="G46" s="18">
        <f t="shared" si="11"/>
        <v>40</v>
      </c>
      <c r="H46" s="17">
        <v>7884146</v>
      </c>
      <c r="I46" s="18">
        <f t="shared" si="1"/>
        <v>42</v>
      </c>
      <c r="J46" s="17">
        <v>38233</v>
      </c>
      <c r="K46" s="18">
        <f t="shared" si="12"/>
        <v>43</v>
      </c>
      <c r="L46" s="19">
        <v>15.33</v>
      </c>
      <c r="M46" s="18">
        <f t="shared" si="12"/>
        <v>58</v>
      </c>
      <c r="N46" s="20">
        <f t="shared" si="3"/>
        <v>2493.9986953685584</v>
      </c>
      <c r="O46" s="18">
        <f t="shared" si="4"/>
        <v>25</v>
      </c>
      <c r="P46" s="21">
        <f t="shared" si="5"/>
        <v>402497.89448905399</v>
      </c>
      <c r="Q46" s="22">
        <f t="shared" si="13"/>
        <v>12</v>
      </c>
      <c r="R46" s="23">
        <f t="shared" si="7"/>
        <v>386574.76525514608</v>
      </c>
      <c r="S46" s="18">
        <f t="shared" si="13"/>
        <v>11</v>
      </c>
    </row>
    <row r="47" spans="2:19" x14ac:dyDescent="0.15">
      <c r="B47" s="15">
        <v>43</v>
      </c>
      <c r="C47" s="16" t="s">
        <v>82</v>
      </c>
      <c r="D47" s="17">
        <v>10423776</v>
      </c>
      <c r="E47" s="18">
        <f t="shared" si="11"/>
        <v>46</v>
      </c>
      <c r="F47" s="17">
        <v>10015337</v>
      </c>
      <c r="G47" s="18">
        <f t="shared" si="11"/>
        <v>46</v>
      </c>
      <c r="H47" s="17">
        <v>6565676</v>
      </c>
      <c r="I47" s="18">
        <f t="shared" si="1"/>
        <v>45</v>
      </c>
      <c r="J47" s="17">
        <v>35304</v>
      </c>
      <c r="K47" s="18">
        <f t="shared" si="12"/>
        <v>44</v>
      </c>
      <c r="L47" s="19">
        <v>34.07</v>
      </c>
      <c r="M47" s="18">
        <f t="shared" si="12"/>
        <v>34</v>
      </c>
      <c r="N47" s="20">
        <f t="shared" si="3"/>
        <v>1036.2195479894335</v>
      </c>
      <c r="O47" s="18">
        <f t="shared" si="4"/>
        <v>42</v>
      </c>
      <c r="P47" s="21">
        <f t="shared" si="5"/>
        <v>295257.64785859961</v>
      </c>
      <c r="Q47" s="22">
        <f t="shared" si="13"/>
        <v>50</v>
      </c>
      <c r="R47" s="23">
        <f t="shared" si="7"/>
        <v>283688.44890097441</v>
      </c>
      <c r="S47" s="18">
        <f t="shared" si="13"/>
        <v>49</v>
      </c>
    </row>
    <row r="48" spans="2:19" x14ac:dyDescent="0.15">
      <c r="B48" s="15">
        <v>44</v>
      </c>
      <c r="C48" s="16" t="s">
        <v>83</v>
      </c>
      <c r="D48" s="17">
        <v>4205550</v>
      </c>
      <c r="E48" s="18">
        <f t="shared" si="11"/>
        <v>59</v>
      </c>
      <c r="F48" s="17">
        <v>3949585</v>
      </c>
      <c r="G48" s="18">
        <f t="shared" si="11"/>
        <v>60</v>
      </c>
      <c r="H48" s="17">
        <v>2856949</v>
      </c>
      <c r="I48" s="18">
        <f t="shared" si="1"/>
        <v>60</v>
      </c>
      <c r="J48" s="17">
        <v>12309</v>
      </c>
      <c r="K48" s="18">
        <f t="shared" si="12"/>
        <v>57</v>
      </c>
      <c r="L48" s="19">
        <v>40.39</v>
      </c>
      <c r="M48" s="18">
        <f t="shared" si="12"/>
        <v>31</v>
      </c>
      <c r="N48" s="20">
        <f t="shared" si="3"/>
        <v>304.75365189403317</v>
      </c>
      <c r="O48" s="18">
        <f t="shared" si="4"/>
        <v>55</v>
      </c>
      <c r="P48" s="21">
        <f t="shared" si="5"/>
        <v>341664.63563246402</v>
      </c>
      <c r="Q48" s="22">
        <f t="shared" si="13"/>
        <v>29</v>
      </c>
      <c r="R48" s="23">
        <f t="shared" si="7"/>
        <v>320869.68884556019</v>
      </c>
      <c r="S48" s="18">
        <f t="shared" si="13"/>
        <v>30</v>
      </c>
    </row>
    <row r="49" spans="2:19" x14ac:dyDescent="0.15">
      <c r="B49" s="15">
        <v>45</v>
      </c>
      <c r="C49" s="16" t="s">
        <v>84</v>
      </c>
      <c r="D49" s="17">
        <v>6369752</v>
      </c>
      <c r="E49" s="18">
        <f t="shared" si="11"/>
        <v>55</v>
      </c>
      <c r="F49" s="17">
        <v>5955626</v>
      </c>
      <c r="G49" s="18">
        <f t="shared" si="11"/>
        <v>55</v>
      </c>
      <c r="H49" s="17">
        <v>4023259</v>
      </c>
      <c r="I49" s="18">
        <f t="shared" si="1"/>
        <v>54</v>
      </c>
      <c r="J49" s="17">
        <v>17748</v>
      </c>
      <c r="K49" s="18">
        <f t="shared" si="12"/>
        <v>53</v>
      </c>
      <c r="L49" s="19">
        <v>29.68</v>
      </c>
      <c r="M49" s="18">
        <f t="shared" si="12"/>
        <v>42</v>
      </c>
      <c r="N49" s="20">
        <f t="shared" si="3"/>
        <v>597.97843665768198</v>
      </c>
      <c r="O49" s="18">
        <f t="shared" si="4"/>
        <v>47</v>
      </c>
      <c r="P49" s="21">
        <f t="shared" si="5"/>
        <v>358899.70700924046</v>
      </c>
      <c r="Q49" s="22">
        <f t="shared" si="13"/>
        <v>20</v>
      </c>
      <c r="R49" s="23">
        <f t="shared" si="7"/>
        <v>335566.03560964618</v>
      </c>
      <c r="S49" s="18">
        <f t="shared" si="13"/>
        <v>21</v>
      </c>
    </row>
    <row r="50" spans="2:19" x14ac:dyDescent="0.15">
      <c r="B50" s="15">
        <v>46</v>
      </c>
      <c r="C50" s="16" t="s">
        <v>85</v>
      </c>
      <c r="D50" s="17">
        <v>6692142</v>
      </c>
      <c r="E50" s="18">
        <f t="shared" si="11"/>
        <v>54</v>
      </c>
      <c r="F50" s="17">
        <v>6398723</v>
      </c>
      <c r="G50" s="18">
        <f t="shared" si="11"/>
        <v>52</v>
      </c>
      <c r="H50" s="17">
        <v>4165832</v>
      </c>
      <c r="I50" s="18">
        <f t="shared" si="1"/>
        <v>53</v>
      </c>
      <c r="J50" s="17">
        <v>18274</v>
      </c>
      <c r="K50" s="18">
        <f t="shared" si="12"/>
        <v>52</v>
      </c>
      <c r="L50" s="19">
        <v>29.92</v>
      </c>
      <c r="M50" s="18">
        <f t="shared" si="12"/>
        <v>41</v>
      </c>
      <c r="N50" s="20">
        <f t="shared" si="3"/>
        <v>610.76203208556149</v>
      </c>
      <c r="O50" s="18">
        <f t="shared" si="4"/>
        <v>46</v>
      </c>
      <c r="P50" s="21">
        <f t="shared" si="5"/>
        <v>366211.11962350883</v>
      </c>
      <c r="Q50" s="22">
        <f t="shared" si="13"/>
        <v>17</v>
      </c>
      <c r="R50" s="23">
        <f t="shared" si="7"/>
        <v>350154.48177738866</v>
      </c>
      <c r="S50" s="18">
        <f t="shared" si="13"/>
        <v>17</v>
      </c>
    </row>
    <row r="51" spans="2:19" x14ac:dyDescent="0.15">
      <c r="B51" s="15">
        <v>47</v>
      </c>
      <c r="C51" s="16" t="s">
        <v>86</v>
      </c>
      <c r="D51" s="17">
        <v>11081869</v>
      </c>
      <c r="E51" s="18">
        <f t="shared" si="11"/>
        <v>45</v>
      </c>
      <c r="F51" s="17">
        <v>10598154</v>
      </c>
      <c r="G51" s="18">
        <f t="shared" si="11"/>
        <v>45</v>
      </c>
      <c r="H51" s="17">
        <v>6244016</v>
      </c>
      <c r="I51" s="18">
        <f t="shared" si="1"/>
        <v>47</v>
      </c>
      <c r="J51" s="17">
        <v>32218</v>
      </c>
      <c r="K51" s="18">
        <f t="shared" si="12"/>
        <v>47</v>
      </c>
      <c r="L51" s="19">
        <v>60.36</v>
      </c>
      <c r="M51" s="18">
        <f t="shared" si="12"/>
        <v>19</v>
      </c>
      <c r="N51" s="20">
        <f t="shared" si="3"/>
        <v>533.76408217362496</v>
      </c>
      <c r="O51" s="18">
        <f t="shared" si="4"/>
        <v>50</v>
      </c>
      <c r="P51" s="21">
        <f t="shared" si="5"/>
        <v>343965.14370848594</v>
      </c>
      <c r="Q51" s="22">
        <f t="shared" si="13"/>
        <v>27</v>
      </c>
      <c r="R51" s="23">
        <f t="shared" si="7"/>
        <v>328951.33155378979</v>
      </c>
      <c r="S51" s="18">
        <f t="shared" si="13"/>
        <v>24</v>
      </c>
    </row>
    <row r="52" spans="2:19" x14ac:dyDescent="0.15">
      <c r="B52" s="15">
        <v>48</v>
      </c>
      <c r="C52" s="16" t="s">
        <v>87</v>
      </c>
      <c r="D52" s="17">
        <v>7613893</v>
      </c>
      <c r="E52" s="18">
        <f t="shared" si="11"/>
        <v>51</v>
      </c>
      <c r="F52" s="17">
        <v>7266623</v>
      </c>
      <c r="G52" s="18">
        <f t="shared" si="11"/>
        <v>50</v>
      </c>
      <c r="H52" s="17">
        <v>5019851</v>
      </c>
      <c r="I52" s="18">
        <f t="shared" si="1"/>
        <v>50</v>
      </c>
      <c r="J52" s="17">
        <v>21229</v>
      </c>
      <c r="K52" s="18">
        <f t="shared" si="12"/>
        <v>50</v>
      </c>
      <c r="L52" s="19">
        <v>41.63</v>
      </c>
      <c r="M52" s="18">
        <f t="shared" si="12"/>
        <v>29</v>
      </c>
      <c r="N52" s="20">
        <f t="shared" si="3"/>
        <v>509.94475138121544</v>
      </c>
      <c r="O52" s="18">
        <f t="shared" si="4"/>
        <v>52</v>
      </c>
      <c r="P52" s="21">
        <f t="shared" si="5"/>
        <v>358655.28286777524</v>
      </c>
      <c r="Q52" s="22">
        <f t="shared" si="13"/>
        <v>21</v>
      </c>
      <c r="R52" s="23">
        <f t="shared" si="7"/>
        <v>342296.99938763015</v>
      </c>
      <c r="S52" s="18">
        <f t="shared" si="13"/>
        <v>19</v>
      </c>
    </row>
    <row r="53" spans="2:19" x14ac:dyDescent="0.15">
      <c r="B53" s="15">
        <v>49</v>
      </c>
      <c r="C53" s="16" t="s">
        <v>88</v>
      </c>
      <c r="D53" s="17">
        <v>6846942</v>
      </c>
      <c r="E53" s="18">
        <f t="shared" si="11"/>
        <v>53</v>
      </c>
      <c r="F53" s="17">
        <v>6368539</v>
      </c>
      <c r="G53" s="18">
        <f t="shared" si="11"/>
        <v>54</v>
      </c>
      <c r="H53" s="17">
        <v>4577096</v>
      </c>
      <c r="I53" s="18">
        <f t="shared" si="1"/>
        <v>51</v>
      </c>
      <c r="J53" s="17">
        <v>20382</v>
      </c>
      <c r="K53" s="18">
        <f t="shared" si="12"/>
        <v>51</v>
      </c>
      <c r="L53" s="19">
        <v>38.64</v>
      </c>
      <c r="M53" s="18">
        <f t="shared" si="12"/>
        <v>32</v>
      </c>
      <c r="N53" s="20">
        <f t="shared" si="3"/>
        <v>527.48447204968943</v>
      </c>
      <c r="O53" s="18">
        <f t="shared" si="4"/>
        <v>51</v>
      </c>
      <c r="P53" s="21">
        <f t="shared" si="5"/>
        <v>335930.82131292316</v>
      </c>
      <c r="Q53" s="22">
        <f t="shared" si="13"/>
        <v>31</v>
      </c>
      <c r="R53" s="23">
        <f t="shared" si="7"/>
        <v>312458.98341674026</v>
      </c>
      <c r="S53" s="18">
        <f t="shared" si="13"/>
        <v>35</v>
      </c>
    </row>
    <row r="54" spans="2:19" x14ac:dyDescent="0.15">
      <c r="B54" s="15">
        <v>50</v>
      </c>
      <c r="C54" s="16" t="s">
        <v>89</v>
      </c>
      <c r="D54" s="17">
        <v>5480654</v>
      </c>
      <c r="E54" s="18">
        <f t="shared" ref="E54:G67" si="14">RANK(D54,D$5:D$67)</f>
        <v>56</v>
      </c>
      <c r="F54" s="17">
        <v>5300850</v>
      </c>
      <c r="G54" s="18">
        <f t="shared" si="14"/>
        <v>56</v>
      </c>
      <c r="H54" s="17">
        <v>3384858</v>
      </c>
      <c r="I54" s="18">
        <f t="shared" si="1"/>
        <v>57</v>
      </c>
      <c r="J54" s="17">
        <v>14470</v>
      </c>
      <c r="K54" s="18">
        <f t="shared" ref="K54:M67" si="15">RANK(J54,J$5:J$67)</f>
        <v>54</v>
      </c>
      <c r="L54" s="19">
        <v>25.73</v>
      </c>
      <c r="M54" s="18">
        <f t="shared" si="15"/>
        <v>46</v>
      </c>
      <c r="N54" s="20">
        <f t="shared" si="3"/>
        <v>562.37854644383992</v>
      </c>
      <c r="O54" s="18">
        <f t="shared" si="4"/>
        <v>48</v>
      </c>
      <c r="P54" s="21">
        <f t="shared" si="5"/>
        <v>378759.77885279892</v>
      </c>
      <c r="Q54" s="22">
        <f t="shared" ref="Q54:S67" si="16">RANK(P54,P$5:P$67)</f>
        <v>14</v>
      </c>
      <c r="R54" s="23">
        <f t="shared" si="7"/>
        <v>366333.79405666899</v>
      </c>
      <c r="S54" s="18">
        <f t="shared" si="16"/>
        <v>14</v>
      </c>
    </row>
    <row r="55" spans="2:19" x14ac:dyDescent="0.15">
      <c r="B55" s="15">
        <v>51</v>
      </c>
      <c r="C55" s="16" t="s">
        <v>90</v>
      </c>
      <c r="D55" s="17">
        <v>5396950</v>
      </c>
      <c r="E55" s="18">
        <f t="shared" si="14"/>
        <v>57</v>
      </c>
      <c r="F55" s="17">
        <v>5236445</v>
      </c>
      <c r="G55" s="18">
        <f t="shared" si="14"/>
        <v>57</v>
      </c>
      <c r="H55" s="17">
        <v>3662748</v>
      </c>
      <c r="I55" s="18">
        <f t="shared" si="1"/>
        <v>56</v>
      </c>
      <c r="J55" s="17">
        <v>12062</v>
      </c>
      <c r="K55" s="18">
        <f t="shared" si="15"/>
        <v>58</v>
      </c>
      <c r="L55" s="19">
        <v>55.9</v>
      </c>
      <c r="M55" s="18">
        <f t="shared" si="15"/>
        <v>22</v>
      </c>
      <c r="N55" s="20">
        <f t="shared" si="3"/>
        <v>215.77817531305905</v>
      </c>
      <c r="O55" s="18">
        <f t="shared" si="4"/>
        <v>58</v>
      </c>
      <c r="P55" s="21">
        <f t="shared" si="5"/>
        <v>447434.09053225006</v>
      </c>
      <c r="Q55" s="22">
        <f t="shared" si="16"/>
        <v>8</v>
      </c>
      <c r="R55" s="23">
        <f t="shared" si="7"/>
        <v>434127.42497098324</v>
      </c>
      <c r="S55" s="18">
        <f t="shared" si="16"/>
        <v>5</v>
      </c>
    </row>
    <row r="56" spans="2:19" x14ac:dyDescent="0.15">
      <c r="B56" s="15">
        <v>52</v>
      </c>
      <c r="C56" s="16" t="s">
        <v>91</v>
      </c>
      <c r="D56" s="100">
        <v>4000426</v>
      </c>
      <c r="E56" s="101">
        <f t="shared" si="14"/>
        <v>61</v>
      </c>
      <c r="F56" s="100">
        <v>3715006</v>
      </c>
      <c r="G56" s="101">
        <f t="shared" si="14"/>
        <v>61</v>
      </c>
      <c r="H56" s="100">
        <v>2274873</v>
      </c>
      <c r="I56" s="101">
        <f t="shared" si="1"/>
        <v>61</v>
      </c>
      <c r="J56" s="100">
        <v>8792</v>
      </c>
      <c r="K56" s="101">
        <f t="shared" si="15"/>
        <v>61</v>
      </c>
      <c r="L56" s="19">
        <v>49.36</v>
      </c>
      <c r="M56" s="18">
        <f t="shared" si="15"/>
        <v>23</v>
      </c>
      <c r="N56" s="20">
        <f t="shared" si="3"/>
        <v>178.11993517017828</v>
      </c>
      <c r="O56" s="18">
        <f t="shared" si="4"/>
        <v>59</v>
      </c>
      <c r="P56" s="21">
        <f t="shared" si="5"/>
        <v>455007.50682438578</v>
      </c>
      <c r="Q56" s="22">
        <f t="shared" si="16"/>
        <v>6</v>
      </c>
      <c r="R56" s="23">
        <f t="shared" si="7"/>
        <v>422543.9035486806</v>
      </c>
      <c r="S56" s="18">
        <f t="shared" si="16"/>
        <v>7</v>
      </c>
    </row>
    <row r="57" spans="2:19" x14ac:dyDescent="0.15">
      <c r="B57" s="15">
        <v>53</v>
      </c>
      <c r="C57" s="16" t="s">
        <v>92</v>
      </c>
      <c r="D57" s="17">
        <v>4199040</v>
      </c>
      <c r="E57" s="18">
        <f t="shared" si="14"/>
        <v>60</v>
      </c>
      <c r="F57" s="17">
        <v>3991025</v>
      </c>
      <c r="G57" s="18">
        <f t="shared" si="14"/>
        <v>59</v>
      </c>
      <c r="H57" s="17">
        <v>2888184</v>
      </c>
      <c r="I57" s="18">
        <f t="shared" si="1"/>
        <v>59</v>
      </c>
      <c r="J57" s="17">
        <v>10434</v>
      </c>
      <c r="K57" s="18">
        <f t="shared" si="15"/>
        <v>60</v>
      </c>
      <c r="L57" s="19">
        <v>63.74</v>
      </c>
      <c r="M57" s="18">
        <f t="shared" si="15"/>
        <v>17</v>
      </c>
      <c r="N57" s="20">
        <f t="shared" si="3"/>
        <v>163.69626608095388</v>
      </c>
      <c r="O57" s="18">
        <f t="shared" si="4"/>
        <v>60</v>
      </c>
      <c r="P57" s="21">
        <f t="shared" si="5"/>
        <v>402438.18286371476</v>
      </c>
      <c r="Q57" s="22">
        <f t="shared" si="16"/>
        <v>13</v>
      </c>
      <c r="R57" s="23">
        <f t="shared" si="7"/>
        <v>382501.91681042744</v>
      </c>
      <c r="S57" s="18">
        <f t="shared" si="16"/>
        <v>12</v>
      </c>
    </row>
    <row r="58" spans="2:19" x14ac:dyDescent="0.15">
      <c r="B58" s="15">
        <v>54</v>
      </c>
      <c r="C58" s="16" t="s">
        <v>93</v>
      </c>
      <c r="D58" s="100">
        <v>3465604</v>
      </c>
      <c r="E58" s="101">
        <f t="shared" si="14"/>
        <v>62</v>
      </c>
      <c r="F58" s="100">
        <v>3373955</v>
      </c>
      <c r="G58" s="101">
        <f t="shared" si="14"/>
        <v>62</v>
      </c>
      <c r="H58" s="100">
        <v>2218906</v>
      </c>
      <c r="I58" s="101">
        <f t="shared" si="1"/>
        <v>62</v>
      </c>
      <c r="J58" s="100">
        <v>7611</v>
      </c>
      <c r="K58" s="101">
        <f t="shared" si="15"/>
        <v>62</v>
      </c>
      <c r="L58" s="19">
        <v>30.43</v>
      </c>
      <c r="M58" s="18">
        <f t="shared" si="15"/>
        <v>38</v>
      </c>
      <c r="N58" s="20">
        <f t="shared" si="3"/>
        <v>250.11501807426882</v>
      </c>
      <c r="O58" s="18">
        <f t="shared" si="4"/>
        <v>57</v>
      </c>
      <c r="P58" s="21">
        <f t="shared" si="5"/>
        <v>455341.479437656</v>
      </c>
      <c r="Q58" s="22">
        <f t="shared" si="16"/>
        <v>5</v>
      </c>
      <c r="R58" s="23">
        <f t="shared" si="7"/>
        <v>443299.82919458678</v>
      </c>
      <c r="S58" s="18">
        <f t="shared" si="16"/>
        <v>4</v>
      </c>
    </row>
    <row r="59" spans="2:19" x14ac:dyDescent="0.15">
      <c r="B59" s="15">
        <v>55</v>
      </c>
      <c r="C59" s="16" t="s">
        <v>94</v>
      </c>
      <c r="D59" s="17">
        <v>7622140</v>
      </c>
      <c r="E59" s="18">
        <f t="shared" si="14"/>
        <v>50</v>
      </c>
      <c r="F59" s="17">
        <v>7085807</v>
      </c>
      <c r="G59" s="18">
        <f t="shared" si="14"/>
        <v>51</v>
      </c>
      <c r="H59" s="17">
        <v>4311453</v>
      </c>
      <c r="I59" s="18">
        <f t="shared" si="1"/>
        <v>52</v>
      </c>
      <c r="J59" s="17">
        <v>12788</v>
      </c>
      <c r="K59" s="18">
        <f t="shared" si="15"/>
        <v>56</v>
      </c>
      <c r="L59" s="19">
        <v>171.26</v>
      </c>
      <c r="M59" s="18">
        <f t="shared" si="15"/>
        <v>4</v>
      </c>
      <c r="N59" s="102">
        <f t="shared" si="3"/>
        <v>74.670092257386429</v>
      </c>
      <c r="O59" s="101">
        <f t="shared" si="4"/>
        <v>63</v>
      </c>
      <c r="P59" s="97">
        <f t="shared" si="5"/>
        <v>596038.47356897092</v>
      </c>
      <c r="Q59" s="98">
        <f t="shared" si="16"/>
        <v>2</v>
      </c>
      <c r="R59" s="99">
        <f t="shared" si="7"/>
        <v>554098.13888020022</v>
      </c>
      <c r="S59" s="93">
        <f t="shared" si="16"/>
        <v>2</v>
      </c>
    </row>
    <row r="60" spans="2:19" x14ac:dyDescent="0.15">
      <c r="B60" s="15">
        <v>56</v>
      </c>
      <c r="C60" s="16" t="s">
        <v>95</v>
      </c>
      <c r="D60" s="100">
        <v>2085413</v>
      </c>
      <c r="E60" s="101">
        <f t="shared" si="14"/>
        <v>63</v>
      </c>
      <c r="F60" s="100">
        <v>1980155</v>
      </c>
      <c r="G60" s="101">
        <f t="shared" si="14"/>
        <v>63</v>
      </c>
      <c r="H60" s="100">
        <v>1328217</v>
      </c>
      <c r="I60" s="101">
        <f t="shared" si="1"/>
        <v>63</v>
      </c>
      <c r="J60" s="100">
        <v>3135</v>
      </c>
      <c r="K60" s="101">
        <f t="shared" si="15"/>
        <v>63</v>
      </c>
      <c r="L60" s="19">
        <v>37.06</v>
      </c>
      <c r="M60" s="18">
        <f t="shared" si="15"/>
        <v>33</v>
      </c>
      <c r="N60" s="102">
        <f t="shared" si="3"/>
        <v>84.592552617377223</v>
      </c>
      <c r="O60" s="101">
        <f t="shared" si="4"/>
        <v>62</v>
      </c>
      <c r="P60" s="97">
        <f t="shared" si="5"/>
        <v>665203.50877192977</v>
      </c>
      <c r="Q60" s="98">
        <f t="shared" si="16"/>
        <v>1</v>
      </c>
      <c r="R60" s="99">
        <f t="shared" si="7"/>
        <v>631628.38915470499</v>
      </c>
      <c r="S60" s="93">
        <f t="shared" si="16"/>
        <v>1</v>
      </c>
    </row>
    <row r="61" spans="2:19" x14ac:dyDescent="0.15">
      <c r="B61" s="15">
        <v>57</v>
      </c>
      <c r="C61" s="16" t="s">
        <v>96</v>
      </c>
      <c r="D61" s="17">
        <v>5198387</v>
      </c>
      <c r="E61" s="18">
        <f t="shared" si="14"/>
        <v>58</v>
      </c>
      <c r="F61" s="17">
        <v>4711802</v>
      </c>
      <c r="G61" s="18">
        <f t="shared" si="14"/>
        <v>58</v>
      </c>
      <c r="H61" s="17">
        <v>3125977</v>
      </c>
      <c r="I61" s="18">
        <f t="shared" si="1"/>
        <v>58</v>
      </c>
      <c r="J61" s="17">
        <v>11589</v>
      </c>
      <c r="K61" s="18">
        <f t="shared" si="15"/>
        <v>59</v>
      </c>
      <c r="L61" s="19">
        <v>33.409999999999997</v>
      </c>
      <c r="M61" s="18">
        <f t="shared" si="15"/>
        <v>36</v>
      </c>
      <c r="N61" s="20">
        <f t="shared" si="3"/>
        <v>346.87219395390605</v>
      </c>
      <c r="O61" s="18">
        <f t="shared" si="4"/>
        <v>54</v>
      </c>
      <c r="P61" s="21">
        <f t="shared" si="5"/>
        <v>448562.17102424713</v>
      </c>
      <c r="Q61" s="22">
        <f t="shared" si="16"/>
        <v>7</v>
      </c>
      <c r="R61" s="23">
        <f t="shared" si="7"/>
        <v>406575.37319872295</v>
      </c>
      <c r="S61" s="18">
        <f t="shared" si="16"/>
        <v>8</v>
      </c>
    </row>
    <row r="62" spans="2:19" x14ac:dyDescent="0.15">
      <c r="B62" s="15">
        <v>58</v>
      </c>
      <c r="C62" s="16" t="s">
        <v>97</v>
      </c>
      <c r="D62" s="17">
        <v>6994416</v>
      </c>
      <c r="E62" s="18">
        <f t="shared" si="14"/>
        <v>52</v>
      </c>
      <c r="F62" s="17">
        <v>6378689</v>
      </c>
      <c r="G62" s="18">
        <f t="shared" si="14"/>
        <v>53</v>
      </c>
      <c r="H62" s="17">
        <v>3930316</v>
      </c>
      <c r="I62" s="18">
        <f t="shared" si="1"/>
        <v>55</v>
      </c>
      <c r="J62" s="17">
        <v>14094</v>
      </c>
      <c r="K62" s="18">
        <f t="shared" si="15"/>
        <v>55</v>
      </c>
      <c r="L62" s="19">
        <v>47.4</v>
      </c>
      <c r="M62" s="18">
        <f t="shared" si="15"/>
        <v>26</v>
      </c>
      <c r="N62" s="20">
        <f t="shared" si="3"/>
        <v>297.34177215189874</v>
      </c>
      <c r="O62" s="18">
        <f t="shared" si="4"/>
        <v>56</v>
      </c>
      <c r="P62" s="97">
        <f t="shared" si="5"/>
        <v>496269.05065985525</v>
      </c>
      <c r="Q62" s="98">
        <f t="shared" si="16"/>
        <v>3</v>
      </c>
      <c r="R62" s="99">
        <f t="shared" si="7"/>
        <v>452581.87881367956</v>
      </c>
      <c r="S62" s="93">
        <f t="shared" si="16"/>
        <v>3</v>
      </c>
    </row>
    <row r="63" spans="2:19" x14ac:dyDescent="0.15">
      <c r="B63" s="15">
        <v>59</v>
      </c>
      <c r="C63" s="16" t="s">
        <v>98</v>
      </c>
      <c r="D63" s="17">
        <v>9920861</v>
      </c>
      <c r="E63" s="18">
        <f t="shared" si="14"/>
        <v>47</v>
      </c>
      <c r="F63" s="17">
        <v>9342176</v>
      </c>
      <c r="G63" s="18">
        <f t="shared" si="14"/>
        <v>47</v>
      </c>
      <c r="H63" s="17">
        <v>5872178</v>
      </c>
      <c r="I63" s="18">
        <f t="shared" si="1"/>
        <v>48</v>
      </c>
      <c r="J63" s="17">
        <v>31507</v>
      </c>
      <c r="K63" s="18">
        <f t="shared" si="15"/>
        <v>48</v>
      </c>
      <c r="L63" s="19">
        <v>29.18</v>
      </c>
      <c r="M63" s="18">
        <f t="shared" si="15"/>
        <v>43</v>
      </c>
      <c r="N63" s="20">
        <f t="shared" si="3"/>
        <v>1079.7464016449624</v>
      </c>
      <c r="O63" s="18">
        <f t="shared" si="4"/>
        <v>40</v>
      </c>
      <c r="P63" s="21">
        <f t="shared" si="5"/>
        <v>314877.99536610913</v>
      </c>
      <c r="Q63" s="22">
        <f t="shared" si="16"/>
        <v>41</v>
      </c>
      <c r="R63" s="23">
        <f t="shared" si="7"/>
        <v>296511.12451201322</v>
      </c>
      <c r="S63" s="18">
        <f t="shared" si="16"/>
        <v>42</v>
      </c>
    </row>
    <row r="64" spans="2:19" x14ac:dyDescent="0.15">
      <c r="B64" s="15">
        <v>60</v>
      </c>
      <c r="C64" s="16" t="s">
        <v>99</v>
      </c>
      <c r="D64" s="17">
        <v>11689585</v>
      </c>
      <c r="E64" s="18">
        <f t="shared" si="14"/>
        <v>44</v>
      </c>
      <c r="F64" s="17">
        <v>11019549</v>
      </c>
      <c r="G64" s="18">
        <f t="shared" si="14"/>
        <v>44</v>
      </c>
      <c r="H64" s="17">
        <v>7299266</v>
      </c>
      <c r="I64" s="18">
        <f t="shared" si="1"/>
        <v>44</v>
      </c>
      <c r="J64" s="17">
        <v>35213</v>
      </c>
      <c r="K64" s="18">
        <f t="shared" si="15"/>
        <v>45</v>
      </c>
      <c r="L64" s="19">
        <v>64.25</v>
      </c>
      <c r="M64" s="18">
        <f t="shared" si="15"/>
        <v>16</v>
      </c>
      <c r="N64" s="20">
        <f t="shared" si="3"/>
        <v>548.06225680933858</v>
      </c>
      <c r="O64" s="18">
        <f t="shared" si="4"/>
        <v>49</v>
      </c>
      <c r="P64" s="21">
        <f t="shared" si="5"/>
        <v>331967.88118024595</v>
      </c>
      <c r="Q64" s="22">
        <f t="shared" si="16"/>
        <v>34</v>
      </c>
      <c r="R64" s="23">
        <f t="shared" si="7"/>
        <v>312939.79496208788</v>
      </c>
      <c r="S64" s="18">
        <f t="shared" si="16"/>
        <v>34</v>
      </c>
    </row>
    <row r="65" spans="2:19" x14ac:dyDescent="0.15">
      <c r="B65" s="15">
        <v>61</v>
      </c>
      <c r="C65" s="16" t="s">
        <v>100</v>
      </c>
      <c r="D65" s="17">
        <v>9585473</v>
      </c>
      <c r="E65" s="18">
        <f t="shared" si="14"/>
        <v>48</v>
      </c>
      <c r="F65" s="17">
        <v>9212900</v>
      </c>
      <c r="G65" s="18">
        <f t="shared" si="14"/>
        <v>48</v>
      </c>
      <c r="H65" s="17">
        <v>6288994</v>
      </c>
      <c r="I65" s="18">
        <f t="shared" si="1"/>
        <v>46</v>
      </c>
      <c r="J65" s="17">
        <v>33392</v>
      </c>
      <c r="K65" s="18">
        <f t="shared" si="15"/>
        <v>46</v>
      </c>
      <c r="L65" s="19">
        <v>15.95</v>
      </c>
      <c r="M65" s="18">
        <f t="shared" si="15"/>
        <v>57</v>
      </c>
      <c r="N65" s="20">
        <f t="shared" si="3"/>
        <v>2093.5423197492164</v>
      </c>
      <c r="O65" s="18">
        <f t="shared" si="4"/>
        <v>29</v>
      </c>
      <c r="P65" s="21">
        <f t="shared" si="5"/>
        <v>287058.96621945378</v>
      </c>
      <c r="Q65" s="22">
        <f t="shared" si="16"/>
        <v>53</v>
      </c>
      <c r="R65" s="23">
        <f t="shared" si="7"/>
        <v>275901.41351221851</v>
      </c>
      <c r="S65" s="18">
        <f t="shared" si="16"/>
        <v>52</v>
      </c>
    </row>
    <row r="66" spans="2:19" x14ac:dyDescent="0.15">
      <c r="B66" s="15">
        <v>62</v>
      </c>
      <c r="C66" s="16" t="s">
        <v>101</v>
      </c>
      <c r="D66" s="17">
        <v>13086808</v>
      </c>
      <c r="E66" s="18">
        <f t="shared" si="14"/>
        <v>42</v>
      </c>
      <c r="F66" s="17">
        <v>12173537</v>
      </c>
      <c r="G66" s="18">
        <f t="shared" si="14"/>
        <v>42</v>
      </c>
      <c r="H66" s="17">
        <v>8455152</v>
      </c>
      <c r="I66" s="18">
        <f t="shared" si="1"/>
        <v>41</v>
      </c>
      <c r="J66" s="17">
        <v>46298</v>
      </c>
      <c r="K66" s="18">
        <f t="shared" si="15"/>
        <v>41</v>
      </c>
      <c r="L66" s="19">
        <v>30.03</v>
      </c>
      <c r="M66" s="18">
        <f t="shared" si="15"/>
        <v>40</v>
      </c>
      <c r="N66" s="20">
        <f t="shared" si="3"/>
        <v>1541.7249417249416</v>
      </c>
      <c r="O66" s="18">
        <f t="shared" si="4"/>
        <v>35</v>
      </c>
      <c r="P66" s="21">
        <f t="shared" si="5"/>
        <v>282664.65074085275</v>
      </c>
      <c r="Q66" s="22">
        <f t="shared" si="16"/>
        <v>56</v>
      </c>
      <c r="R66" s="23">
        <f t="shared" si="7"/>
        <v>262938.72305499157</v>
      </c>
      <c r="S66" s="18">
        <f t="shared" si="16"/>
        <v>59</v>
      </c>
    </row>
    <row r="67" spans="2:19" ht="12.75" thickBot="1" x14ac:dyDescent="0.2">
      <c r="B67" s="65">
        <v>63</v>
      </c>
      <c r="C67" s="66" t="s">
        <v>102</v>
      </c>
      <c r="D67" s="67">
        <v>8602365</v>
      </c>
      <c r="E67" s="68">
        <f t="shared" si="14"/>
        <v>49</v>
      </c>
      <c r="F67" s="67">
        <v>8139220</v>
      </c>
      <c r="G67" s="68">
        <f t="shared" si="14"/>
        <v>49</v>
      </c>
      <c r="H67" s="67">
        <v>5627777</v>
      </c>
      <c r="I67" s="68">
        <f t="shared" si="1"/>
        <v>49</v>
      </c>
      <c r="J67" s="67">
        <v>30590</v>
      </c>
      <c r="K67" s="68">
        <f t="shared" si="15"/>
        <v>49</v>
      </c>
      <c r="L67" s="69">
        <v>16.2</v>
      </c>
      <c r="M67" s="68">
        <f t="shared" si="15"/>
        <v>56</v>
      </c>
      <c r="N67" s="70">
        <f t="shared" si="3"/>
        <v>1888.2716049382716</v>
      </c>
      <c r="O67" s="68">
        <f t="shared" si="4"/>
        <v>31</v>
      </c>
      <c r="P67" s="71">
        <f t="shared" si="5"/>
        <v>281214.93952271983</v>
      </c>
      <c r="Q67" s="72">
        <f t="shared" si="16"/>
        <v>58</v>
      </c>
      <c r="R67" s="73">
        <f t="shared" si="7"/>
        <v>266074.53416149068</v>
      </c>
      <c r="S67" s="68">
        <f t="shared" si="16"/>
        <v>58</v>
      </c>
    </row>
    <row r="68" spans="2:19" ht="12.75" thickTop="1" x14ac:dyDescent="0.15">
      <c r="B68" s="74"/>
      <c r="C68" s="75" t="s">
        <v>103</v>
      </c>
      <c r="D68" s="76">
        <v>2421433623</v>
      </c>
      <c r="E68" s="77"/>
      <c r="F68" s="76">
        <v>2305728886</v>
      </c>
      <c r="G68" s="77"/>
      <c r="H68" s="76">
        <v>1356670771</v>
      </c>
      <c r="I68" s="77"/>
      <c r="J68" s="76">
        <v>7304896</v>
      </c>
      <c r="K68" s="77"/>
      <c r="L68" s="78">
        <v>3797.75</v>
      </c>
      <c r="M68" s="77"/>
      <c r="N68" s="79">
        <f t="shared" si="3"/>
        <v>1923.4799552366533</v>
      </c>
      <c r="O68" s="77"/>
      <c r="P68" s="80">
        <f t="shared" si="5"/>
        <v>331480.91677143658</v>
      </c>
      <c r="Q68" s="81"/>
      <c r="R68" s="82">
        <f t="shared" si="7"/>
        <v>315641.57600601023</v>
      </c>
      <c r="S68" s="77"/>
    </row>
    <row r="69" spans="2:19" ht="6" customHeight="1" x14ac:dyDescent="0.15"/>
    <row r="70" spans="2:19" x14ac:dyDescent="0.15">
      <c r="B70" s="184" t="s">
        <v>116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</row>
  </sheetData>
  <mergeCells count="11">
    <mergeCell ref="N3:O4"/>
    <mergeCell ref="P3:S3"/>
    <mergeCell ref="P4:Q4"/>
    <mergeCell ref="R4:S4"/>
    <mergeCell ref="B70:S70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70"/>
  <sheetViews>
    <sheetView topLeftCell="A54" zoomScaleNormal="100" workbookViewId="0">
      <selection activeCell="R44" sqref="R44"/>
    </sheetView>
  </sheetViews>
  <sheetFormatPr defaultRowHeight="12" x14ac:dyDescent="0.15"/>
  <cols>
    <col min="1" max="1" width="1.625" style="2" customWidth="1"/>
    <col min="2" max="2" width="3.25" style="1" customWidth="1"/>
    <col min="3" max="3" width="9.25" style="2" customWidth="1"/>
    <col min="4" max="4" width="11.625" style="3" customWidth="1"/>
    <col min="5" max="5" width="3.25" style="2" customWidth="1"/>
    <col min="6" max="6" width="11.625" style="3" customWidth="1"/>
    <col min="7" max="7" width="3.25" style="2" customWidth="1"/>
    <col min="8" max="8" width="11.625" style="3" customWidth="1"/>
    <col min="9" max="9" width="3.25" style="2" customWidth="1"/>
    <col min="10" max="10" width="8.625" style="3" customWidth="1"/>
    <col min="11" max="11" width="3.25" style="2" customWidth="1"/>
    <col min="12" max="12" width="8.625" style="4" customWidth="1"/>
    <col min="13" max="13" width="3.25" style="2" customWidth="1"/>
    <col min="14" max="14" width="7.625" style="2" customWidth="1"/>
    <col min="15" max="15" width="3.25" style="2" customWidth="1"/>
    <col min="16" max="16" width="8.625" style="2" customWidth="1"/>
    <col min="17" max="17" width="3.25" style="2" customWidth="1"/>
    <col min="18" max="18" width="8.625" style="2" customWidth="1"/>
    <col min="19" max="19" width="3.25" style="2" customWidth="1"/>
    <col min="20" max="20" width="1.625" style="2" customWidth="1"/>
    <col min="21" max="16384" width="9" style="2"/>
  </cols>
  <sheetData>
    <row r="1" spans="2:19" s="85" customFormat="1" ht="13.5" x14ac:dyDescent="0.15">
      <c r="B1" s="84" t="s">
        <v>118</v>
      </c>
      <c r="D1" s="86" t="s">
        <v>114</v>
      </c>
      <c r="F1" s="86"/>
      <c r="J1" s="86"/>
      <c r="L1" s="87"/>
    </row>
    <row r="2" spans="2:19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19" x14ac:dyDescent="0.15">
      <c r="B3" s="173" t="s">
        <v>108</v>
      </c>
      <c r="C3" s="185"/>
      <c r="D3" s="187" t="s">
        <v>0</v>
      </c>
      <c r="E3" s="179"/>
      <c r="F3" s="187" t="s">
        <v>1</v>
      </c>
      <c r="G3" s="179"/>
      <c r="H3" s="187" t="s">
        <v>105</v>
      </c>
      <c r="I3" s="179"/>
      <c r="J3" s="161" t="s">
        <v>109</v>
      </c>
      <c r="K3" s="162"/>
      <c r="L3" s="189" t="s">
        <v>107</v>
      </c>
      <c r="M3" s="190"/>
      <c r="N3" s="173" t="s">
        <v>106</v>
      </c>
      <c r="O3" s="174"/>
      <c r="P3" s="177" t="s">
        <v>111</v>
      </c>
      <c r="Q3" s="178"/>
      <c r="R3" s="178"/>
      <c r="S3" s="179"/>
    </row>
    <row r="4" spans="2:19" x14ac:dyDescent="0.15">
      <c r="B4" s="175"/>
      <c r="C4" s="186"/>
      <c r="D4" s="188"/>
      <c r="E4" s="183"/>
      <c r="F4" s="188"/>
      <c r="G4" s="183"/>
      <c r="H4" s="188"/>
      <c r="I4" s="183"/>
      <c r="J4" s="163"/>
      <c r="K4" s="164"/>
      <c r="L4" s="191"/>
      <c r="M4" s="192"/>
      <c r="N4" s="175"/>
      <c r="O4" s="176"/>
      <c r="P4" s="180" t="s">
        <v>0</v>
      </c>
      <c r="Q4" s="181"/>
      <c r="R4" s="182" t="s">
        <v>1</v>
      </c>
      <c r="S4" s="183"/>
    </row>
    <row r="5" spans="2:19" x14ac:dyDescent="0.15">
      <c r="B5" s="8" t="s">
        <v>2</v>
      </c>
      <c r="C5" s="9" t="s">
        <v>3</v>
      </c>
      <c r="D5" s="90">
        <v>448840998</v>
      </c>
      <c r="E5" s="91">
        <f>RANK(D5,D$5:D$67)</f>
        <v>1</v>
      </c>
      <c r="F5" s="90">
        <v>433500182</v>
      </c>
      <c r="G5" s="91">
        <f>RANK(F5,F$5:F$67)</f>
        <v>1</v>
      </c>
      <c r="H5" s="90">
        <v>249057221</v>
      </c>
      <c r="I5" s="91">
        <f>RANK(H5,H$5:H$67)</f>
        <v>1</v>
      </c>
      <c r="J5" s="90">
        <v>1253582</v>
      </c>
      <c r="K5" s="91">
        <f>RANK(J5,J$5:J$67)</f>
        <v>1</v>
      </c>
      <c r="L5" s="94">
        <v>217.49</v>
      </c>
      <c r="M5" s="91">
        <f>RANK(L5,L$5:L$67)</f>
        <v>2</v>
      </c>
      <c r="N5" s="11">
        <f>+J5/L5</f>
        <v>5763.8604073750512</v>
      </c>
      <c r="O5" s="10">
        <f>RANK(N5,N$5:N$67)</f>
        <v>10</v>
      </c>
      <c r="P5" s="12">
        <f>+D5*1000/J5</f>
        <v>358046.77954852575</v>
      </c>
      <c r="Q5" s="13">
        <f>RANK(P5,P$5:P$67)</f>
        <v>17</v>
      </c>
      <c r="R5" s="14">
        <f>+F5*1000/J5</f>
        <v>345809.19477146288</v>
      </c>
      <c r="S5" s="10">
        <f>RANK(R5,R$5:R$67)</f>
        <v>14</v>
      </c>
    </row>
    <row r="6" spans="2:19" x14ac:dyDescent="0.15">
      <c r="B6" s="15" t="s">
        <v>4</v>
      </c>
      <c r="C6" s="16" t="s">
        <v>5</v>
      </c>
      <c r="D6" s="92">
        <v>107610884</v>
      </c>
      <c r="E6" s="93">
        <f t="shared" ref="E6:G21" si="0">RANK(D6,D$5:D$67)</f>
        <v>3</v>
      </c>
      <c r="F6" s="92">
        <v>102624278</v>
      </c>
      <c r="G6" s="93">
        <f t="shared" si="0"/>
        <v>3</v>
      </c>
      <c r="H6" s="92">
        <v>61343492</v>
      </c>
      <c r="I6" s="93">
        <f t="shared" ref="I6:I67" si="1">RANK(H6,H$5:H$67)</f>
        <v>3</v>
      </c>
      <c r="J6" s="92">
        <v>348595</v>
      </c>
      <c r="K6" s="93">
        <f t="shared" ref="K6:M21" si="2">RANK(J6,J$5:J$67)</f>
        <v>3</v>
      </c>
      <c r="L6" s="19">
        <v>109.16</v>
      </c>
      <c r="M6" s="18">
        <f t="shared" si="2"/>
        <v>8</v>
      </c>
      <c r="N6" s="20">
        <f t="shared" ref="N6:N68" si="3">+J6/L6</f>
        <v>3193.4316599486992</v>
      </c>
      <c r="O6" s="18">
        <f t="shared" ref="O6:O67" si="4">RANK(N6,N$5:N$67)</f>
        <v>21</v>
      </c>
      <c r="P6" s="21">
        <f t="shared" ref="P6:P68" si="5">+D6*1000/J6</f>
        <v>308698.87405154982</v>
      </c>
      <c r="Q6" s="22">
        <f t="shared" ref="Q6:S21" si="6">RANK(P6,P$5:P$67)</f>
        <v>40</v>
      </c>
      <c r="R6" s="23">
        <f t="shared" ref="R6:R68" si="7">+F6*1000/J6</f>
        <v>294394.00450379378</v>
      </c>
      <c r="S6" s="18">
        <f t="shared" si="6"/>
        <v>39</v>
      </c>
    </row>
    <row r="7" spans="2:19" x14ac:dyDescent="0.15">
      <c r="B7" s="15" t="s">
        <v>6</v>
      </c>
      <c r="C7" s="16" t="s">
        <v>7</v>
      </c>
      <c r="D7" s="17">
        <v>63839642</v>
      </c>
      <c r="E7" s="18">
        <f t="shared" si="0"/>
        <v>8</v>
      </c>
      <c r="F7" s="17">
        <v>59068033</v>
      </c>
      <c r="G7" s="18">
        <f t="shared" si="0"/>
        <v>8</v>
      </c>
      <c r="H7" s="17">
        <v>39839390</v>
      </c>
      <c r="I7" s="18">
        <f t="shared" si="1"/>
        <v>8</v>
      </c>
      <c r="J7" s="17">
        <v>202154</v>
      </c>
      <c r="K7" s="18">
        <f t="shared" si="2"/>
        <v>9</v>
      </c>
      <c r="L7" s="19">
        <v>159.88</v>
      </c>
      <c r="M7" s="18">
        <f t="shared" si="2"/>
        <v>5</v>
      </c>
      <c r="N7" s="20">
        <f t="shared" si="3"/>
        <v>1264.4108081060797</v>
      </c>
      <c r="O7" s="18">
        <f t="shared" si="4"/>
        <v>38</v>
      </c>
      <c r="P7" s="21">
        <f t="shared" si="5"/>
        <v>315797.07549689838</v>
      </c>
      <c r="Q7" s="22">
        <f t="shared" si="6"/>
        <v>36</v>
      </c>
      <c r="R7" s="23">
        <f t="shared" si="7"/>
        <v>292193.24376465468</v>
      </c>
      <c r="S7" s="18">
        <f t="shared" si="6"/>
        <v>41</v>
      </c>
    </row>
    <row r="8" spans="2:19" x14ac:dyDescent="0.15">
      <c r="B8" s="15" t="s">
        <v>8</v>
      </c>
      <c r="C8" s="16" t="s">
        <v>9</v>
      </c>
      <c r="D8" s="92">
        <v>219239830</v>
      </c>
      <c r="E8" s="93">
        <f t="shared" si="0"/>
        <v>2</v>
      </c>
      <c r="F8" s="92">
        <v>203476042</v>
      </c>
      <c r="G8" s="93">
        <f t="shared" si="0"/>
        <v>2</v>
      </c>
      <c r="H8" s="92">
        <v>99314942</v>
      </c>
      <c r="I8" s="93">
        <f t="shared" si="1"/>
        <v>2</v>
      </c>
      <c r="J8" s="92">
        <v>583989</v>
      </c>
      <c r="K8" s="93">
        <f t="shared" si="2"/>
        <v>2</v>
      </c>
      <c r="L8" s="19">
        <v>61.97</v>
      </c>
      <c r="M8" s="18">
        <f t="shared" si="2"/>
        <v>18</v>
      </c>
      <c r="N8" s="96">
        <f t="shared" si="3"/>
        <v>9423.7372922381801</v>
      </c>
      <c r="O8" s="93">
        <f t="shared" si="4"/>
        <v>2</v>
      </c>
      <c r="P8" s="21">
        <f t="shared" si="5"/>
        <v>375417.73903275578</v>
      </c>
      <c r="Q8" s="22">
        <f t="shared" si="6"/>
        <v>13</v>
      </c>
      <c r="R8" s="23">
        <f t="shared" si="7"/>
        <v>348424.44292615098</v>
      </c>
      <c r="S8" s="18">
        <f t="shared" si="6"/>
        <v>13</v>
      </c>
    </row>
    <row r="9" spans="2:19" x14ac:dyDescent="0.15">
      <c r="B9" s="15" t="s">
        <v>10</v>
      </c>
      <c r="C9" s="16" t="s">
        <v>11</v>
      </c>
      <c r="D9" s="17">
        <v>27258136</v>
      </c>
      <c r="E9" s="18">
        <f t="shared" si="0"/>
        <v>28</v>
      </c>
      <c r="F9" s="17">
        <v>25459450</v>
      </c>
      <c r="G9" s="18">
        <f t="shared" si="0"/>
        <v>28</v>
      </c>
      <c r="H9" s="17">
        <v>16698456</v>
      </c>
      <c r="I9" s="18">
        <f t="shared" si="1"/>
        <v>26</v>
      </c>
      <c r="J9" s="17">
        <v>85243</v>
      </c>
      <c r="K9" s="18">
        <f t="shared" si="2"/>
        <v>24</v>
      </c>
      <c r="L9" s="19">
        <v>67.37</v>
      </c>
      <c r="M9" s="18">
        <f t="shared" si="2"/>
        <v>13</v>
      </c>
      <c r="N9" s="20">
        <f t="shared" si="3"/>
        <v>1265.2961258720497</v>
      </c>
      <c r="O9" s="18">
        <f t="shared" si="4"/>
        <v>37</v>
      </c>
      <c r="P9" s="21">
        <f t="shared" si="5"/>
        <v>319769.78754853772</v>
      </c>
      <c r="Q9" s="22">
        <f t="shared" si="6"/>
        <v>34</v>
      </c>
      <c r="R9" s="23">
        <f t="shared" si="7"/>
        <v>298669.09892894432</v>
      </c>
      <c r="S9" s="18">
        <f t="shared" si="6"/>
        <v>35</v>
      </c>
    </row>
    <row r="10" spans="2:19" x14ac:dyDescent="0.15">
      <c r="B10" s="15" t="s">
        <v>12</v>
      </c>
      <c r="C10" s="16" t="s">
        <v>13</v>
      </c>
      <c r="D10" s="17">
        <v>29324201</v>
      </c>
      <c r="E10" s="18">
        <f t="shared" si="0"/>
        <v>26</v>
      </c>
      <c r="F10" s="17">
        <v>27554428</v>
      </c>
      <c r="G10" s="18">
        <f t="shared" si="0"/>
        <v>25</v>
      </c>
      <c r="H10" s="17">
        <v>17622773</v>
      </c>
      <c r="I10" s="18">
        <f t="shared" si="1"/>
        <v>22</v>
      </c>
      <c r="J10" s="17">
        <v>66942</v>
      </c>
      <c r="K10" s="18">
        <f t="shared" si="2"/>
        <v>35</v>
      </c>
      <c r="L10" s="95">
        <v>577.69000000000005</v>
      </c>
      <c r="M10" s="93">
        <f t="shared" si="2"/>
        <v>1</v>
      </c>
      <c r="N10" s="102">
        <f t="shared" si="3"/>
        <v>115.87875850369575</v>
      </c>
      <c r="O10" s="101">
        <f t="shared" si="4"/>
        <v>61</v>
      </c>
      <c r="P10" s="21">
        <f t="shared" si="5"/>
        <v>438053.85258880822</v>
      </c>
      <c r="Q10" s="22">
        <f t="shared" si="6"/>
        <v>7</v>
      </c>
      <c r="R10" s="23">
        <f t="shared" si="7"/>
        <v>411616.44408592512</v>
      </c>
      <c r="S10" s="18">
        <f t="shared" si="6"/>
        <v>6</v>
      </c>
    </row>
    <row r="11" spans="2:19" x14ac:dyDescent="0.15">
      <c r="B11" s="15" t="s">
        <v>14</v>
      </c>
      <c r="C11" s="16" t="s">
        <v>15</v>
      </c>
      <c r="D11" s="17">
        <v>91509700</v>
      </c>
      <c r="E11" s="18">
        <f t="shared" si="0"/>
        <v>5</v>
      </c>
      <c r="F11" s="17">
        <v>87308371</v>
      </c>
      <c r="G11" s="18">
        <f t="shared" si="0"/>
        <v>5</v>
      </c>
      <c r="H11" s="17">
        <v>57543630</v>
      </c>
      <c r="I11" s="18">
        <f t="shared" si="1"/>
        <v>4</v>
      </c>
      <c r="J11" s="17">
        <v>342925</v>
      </c>
      <c r="K11" s="18">
        <f t="shared" si="2"/>
        <v>4</v>
      </c>
      <c r="L11" s="19">
        <v>71.989999999999995</v>
      </c>
      <c r="M11" s="18">
        <f t="shared" si="2"/>
        <v>11</v>
      </c>
      <c r="N11" s="20">
        <f t="shared" si="3"/>
        <v>4763.5088206695382</v>
      </c>
      <c r="O11" s="18">
        <f t="shared" si="4"/>
        <v>14</v>
      </c>
      <c r="P11" s="21">
        <f t="shared" si="5"/>
        <v>266850.47750965954</v>
      </c>
      <c r="Q11" s="22">
        <f t="shared" si="6"/>
        <v>59</v>
      </c>
      <c r="R11" s="23">
        <f t="shared" si="7"/>
        <v>254599.02602609899</v>
      </c>
      <c r="S11" s="18">
        <f t="shared" si="6"/>
        <v>59</v>
      </c>
    </row>
    <row r="12" spans="2:19" x14ac:dyDescent="0.15">
      <c r="B12" s="15" t="s">
        <v>16</v>
      </c>
      <c r="C12" s="16" t="s">
        <v>17</v>
      </c>
      <c r="D12" s="17">
        <v>28429245</v>
      </c>
      <c r="E12" s="18">
        <f t="shared" si="0"/>
        <v>27</v>
      </c>
      <c r="F12" s="17">
        <v>26646079</v>
      </c>
      <c r="G12" s="18">
        <f t="shared" si="0"/>
        <v>27</v>
      </c>
      <c r="H12" s="17">
        <v>16821635</v>
      </c>
      <c r="I12" s="18">
        <f t="shared" si="1"/>
        <v>25</v>
      </c>
      <c r="J12" s="17">
        <v>81266</v>
      </c>
      <c r="K12" s="18">
        <f t="shared" si="2"/>
        <v>26</v>
      </c>
      <c r="L12" s="19">
        <v>193.18</v>
      </c>
      <c r="M12" s="18">
        <f t="shared" si="2"/>
        <v>3</v>
      </c>
      <c r="N12" s="20">
        <f t="shared" si="3"/>
        <v>420.67501811781756</v>
      </c>
      <c r="O12" s="18">
        <f t="shared" si="4"/>
        <v>53</v>
      </c>
      <c r="P12" s="21">
        <f t="shared" si="5"/>
        <v>349829.51049639453</v>
      </c>
      <c r="Q12" s="22">
        <f t="shared" si="6"/>
        <v>19</v>
      </c>
      <c r="R12" s="23">
        <f t="shared" si="7"/>
        <v>327887.17298747326</v>
      </c>
      <c r="S12" s="18">
        <f t="shared" si="6"/>
        <v>18</v>
      </c>
    </row>
    <row r="13" spans="2:19" x14ac:dyDescent="0.15">
      <c r="B13" s="15" t="s">
        <v>18</v>
      </c>
      <c r="C13" s="16" t="s">
        <v>19</v>
      </c>
      <c r="D13" s="17">
        <v>41555975</v>
      </c>
      <c r="E13" s="18">
        <f t="shared" si="0"/>
        <v>16</v>
      </c>
      <c r="F13" s="17">
        <v>38416194</v>
      </c>
      <c r="G13" s="18">
        <f t="shared" si="0"/>
        <v>17</v>
      </c>
      <c r="H13" s="17">
        <v>24830010</v>
      </c>
      <c r="I13" s="18">
        <f t="shared" si="1"/>
        <v>16</v>
      </c>
      <c r="J13" s="17">
        <v>115812</v>
      </c>
      <c r="K13" s="18">
        <f t="shared" si="2"/>
        <v>19</v>
      </c>
      <c r="L13" s="19">
        <v>133.47</v>
      </c>
      <c r="M13" s="18">
        <f t="shared" si="2"/>
        <v>7</v>
      </c>
      <c r="N13" s="20">
        <f t="shared" si="3"/>
        <v>867.70060687795012</v>
      </c>
      <c r="O13" s="18">
        <f t="shared" si="4"/>
        <v>45</v>
      </c>
      <c r="P13" s="21">
        <f t="shared" si="5"/>
        <v>358822.70403757814</v>
      </c>
      <c r="Q13" s="22">
        <f t="shared" si="6"/>
        <v>16</v>
      </c>
      <c r="R13" s="23">
        <f t="shared" si="7"/>
        <v>331711.68790798879</v>
      </c>
      <c r="S13" s="18">
        <f t="shared" si="6"/>
        <v>17</v>
      </c>
    </row>
    <row r="14" spans="2:19" x14ac:dyDescent="0.15">
      <c r="B14" s="15" t="s">
        <v>20</v>
      </c>
      <c r="C14" s="16" t="s">
        <v>21</v>
      </c>
      <c r="D14" s="17">
        <v>29887078</v>
      </c>
      <c r="E14" s="18">
        <f t="shared" si="0"/>
        <v>24</v>
      </c>
      <c r="F14" s="17">
        <v>27403236</v>
      </c>
      <c r="G14" s="18">
        <f t="shared" si="0"/>
        <v>26</v>
      </c>
      <c r="H14" s="17">
        <v>16826715</v>
      </c>
      <c r="I14" s="18">
        <f t="shared" si="1"/>
        <v>24</v>
      </c>
      <c r="J14" s="17">
        <v>79883</v>
      </c>
      <c r="K14" s="18">
        <f t="shared" si="2"/>
        <v>27</v>
      </c>
      <c r="L14" s="19">
        <v>89.71</v>
      </c>
      <c r="M14" s="18">
        <f t="shared" si="2"/>
        <v>9</v>
      </c>
      <c r="N14" s="20">
        <f t="shared" si="3"/>
        <v>890.45814290491592</v>
      </c>
      <c r="O14" s="18">
        <f t="shared" si="4"/>
        <v>44</v>
      </c>
      <c r="P14" s="21">
        <f t="shared" si="5"/>
        <v>374135.64838576416</v>
      </c>
      <c r="Q14" s="22">
        <f t="shared" si="6"/>
        <v>14</v>
      </c>
      <c r="R14" s="23">
        <f t="shared" si="7"/>
        <v>343042.14914312179</v>
      </c>
      <c r="S14" s="18">
        <f t="shared" si="6"/>
        <v>15</v>
      </c>
    </row>
    <row r="15" spans="2:19" x14ac:dyDescent="0.15">
      <c r="B15" s="15" t="s">
        <v>22</v>
      </c>
      <c r="C15" s="16" t="s">
        <v>23</v>
      </c>
      <c r="D15" s="17">
        <v>29785963</v>
      </c>
      <c r="E15" s="18">
        <f t="shared" si="0"/>
        <v>25</v>
      </c>
      <c r="F15" s="17">
        <v>27825738</v>
      </c>
      <c r="G15" s="18">
        <f t="shared" si="0"/>
        <v>24</v>
      </c>
      <c r="H15" s="17">
        <v>16374236</v>
      </c>
      <c r="I15" s="18">
        <f t="shared" si="1"/>
        <v>27</v>
      </c>
      <c r="J15" s="17">
        <v>89349</v>
      </c>
      <c r="K15" s="18">
        <f t="shared" si="2"/>
        <v>23</v>
      </c>
      <c r="L15" s="19">
        <v>65.33</v>
      </c>
      <c r="M15" s="18">
        <f t="shared" si="2"/>
        <v>15</v>
      </c>
      <c r="N15" s="20">
        <f t="shared" si="3"/>
        <v>1367.6565130874023</v>
      </c>
      <c r="O15" s="18">
        <f t="shared" si="4"/>
        <v>36</v>
      </c>
      <c r="P15" s="21">
        <f t="shared" si="5"/>
        <v>333366.49542804062</v>
      </c>
      <c r="Q15" s="22">
        <f t="shared" si="6"/>
        <v>26</v>
      </c>
      <c r="R15" s="23">
        <f t="shared" si="7"/>
        <v>311427.52576973441</v>
      </c>
      <c r="S15" s="18">
        <f t="shared" si="6"/>
        <v>28</v>
      </c>
    </row>
    <row r="16" spans="2:19" x14ac:dyDescent="0.15">
      <c r="B16" s="15" t="s">
        <v>24</v>
      </c>
      <c r="C16" s="16" t="s">
        <v>25</v>
      </c>
      <c r="D16" s="17">
        <v>68101333</v>
      </c>
      <c r="E16" s="18">
        <f t="shared" si="0"/>
        <v>7</v>
      </c>
      <c r="F16" s="17">
        <v>65326297</v>
      </c>
      <c r="G16" s="18">
        <f t="shared" si="0"/>
        <v>7</v>
      </c>
      <c r="H16" s="17">
        <v>40701179</v>
      </c>
      <c r="I16" s="18">
        <f t="shared" si="1"/>
        <v>7</v>
      </c>
      <c r="J16" s="17">
        <v>238963</v>
      </c>
      <c r="K16" s="18">
        <f t="shared" si="2"/>
        <v>7</v>
      </c>
      <c r="L16" s="19">
        <v>65.98</v>
      </c>
      <c r="M16" s="18">
        <f t="shared" si="2"/>
        <v>14</v>
      </c>
      <c r="N16" s="20">
        <f t="shared" si="3"/>
        <v>3621.7490148529855</v>
      </c>
      <c r="O16" s="18">
        <f t="shared" si="4"/>
        <v>18</v>
      </c>
      <c r="P16" s="21">
        <f t="shared" si="5"/>
        <v>284986.93521591206</v>
      </c>
      <c r="Q16" s="22">
        <f t="shared" si="6"/>
        <v>52</v>
      </c>
      <c r="R16" s="23">
        <f t="shared" si="7"/>
        <v>273374.1081255257</v>
      </c>
      <c r="S16" s="18">
        <f t="shared" si="6"/>
        <v>50</v>
      </c>
    </row>
    <row r="17" spans="2:19" x14ac:dyDescent="0.15">
      <c r="B17" s="15" t="s">
        <v>26</v>
      </c>
      <c r="C17" s="16" t="s">
        <v>27</v>
      </c>
      <c r="D17" s="17">
        <v>46085976</v>
      </c>
      <c r="E17" s="18">
        <f t="shared" si="0"/>
        <v>14</v>
      </c>
      <c r="F17" s="17">
        <v>43601474</v>
      </c>
      <c r="G17" s="18">
        <f t="shared" si="0"/>
        <v>14</v>
      </c>
      <c r="H17" s="17">
        <v>27405286</v>
      </c>
      <c r="I17" s="18">
        <f t="shared" si="1"/>
        <v>13</v>
      </c>
      <c r="J17" s="17">
        <v>154772</v>
      </c>
      <c r="K17" s="18">
        <f t="shared" si="2"/>
        <v>12</v>
      </c>
      <c r="L17" s="19">
        <v>49.04</v>
      </c>
      <c r="M17" s="18">
        <f t="shared" si="2"/>
        <v>24</v>
      </c>
      <c r="N17" s="20">
        <f t="shared" si="3"/>
        <v>3156.0358890701468</v>
      </c>
      <c r="O17" s="18">
        <f t="shared" si="4"/>
        <v>22</v>
      </c>
      <c r="P17" s="21">
        <f t="shared" si="5"/>
        <v>297766.88289871556</v>
      </c>
      <c r="Q17" s="22">
        <f t="shared" si="6"/>
        <v>46</v>
      </c>
      <c r="R17" s="23">
        <f t="shared" si="7"/>
        <v>281714.22479518258</v>
      </c>
      <c r="S17" s="18">
        <f t="shared" si="6"/>
        <v>47</v>
      </c>
    </row>
    <row r="18" spans="2:19" x14ac:dyDescent="0.15">
      <c r="B18" s="15" t="s">
        <v>28</v>
      </c>
      <c r="C18" s="16" t="s">
        <v>29</v>
      </c>
      <c r="D18" s="17">
        <v>21275545</v>
      </c>
      <c r="E18" s="18">
        <f t="shared" si="0"/>
        <v>35</v>
      </c>
      <c r="F18" s="17">
        <v>19953635</v>
      </c>
      <c r="G18" s="18">
        <f t="shared" si="0"/>
        <v>35</v>
      </c>
      <c r="H18" s="17">
        <v>10988674</v>
      </c>
      <c r="I18" s="18">
        <f t="shared" si="1"/>
        <v>37</v>
      </c>
      <c r="J18" s="17">
        <v>56141</v>
      </c>
      <c r="K18" s="18">
        <f t="shared" si="2"/>
        <v>38</v>
      </c>
      <c r="L18" s="19">
        <v>58.55</v>
      </c>
      <c r="M18" s="18">
        <f t="shared" si="2"/>
        <v>21</v>
      </c>
      <c r="N18" s="20">
        <f t="shared" si="3"/>
        <v>958.85567890691721</v>
      </c>
      <c r="O18" s="18">
        <f t="shared" si="4"/>
        <v>43</v>
      </c>
      <c r="P18" s="21">
        <f t="shared" si="5"/>
        <v>378966.26351507811</v>
      </c>
      <c r="Q18" s="22">
        <f t="shared" si="6"/>
        <v>12</v>
      </c>
      <c r="R18" s="23">
        <f t="shared" si="7"/>
        <v>355420.01389358938</v>
      </c>
      <c r="S18" s="18">
        <f t="shared" si="6"/>
        <v>12</v>
      </c>
    </row>
    <row r="19" spans="2:19" x14ac:dyDescent="0.15">
      <c r="B19" s="24" t="s">
        <v>30</v>
      </c>
      <c r="C19" s="25" t="s">
        <v>31</v>
      </c>
      <c r="D19" s="26">
        <v>39382069</v>
      </c>
      <c r="E19" s="27">
        <f t="shared" si="0"/>
        <v>18</v>
      </c>
      <c r="F19" s="26">
        <v>37231534</v>
      </c>
      <c r="G19" s="27">
        <f t="shared" si="0"/>
        <v>18</v>
      </c>
      <c r="H19" s="26">
        <v>23091073</v>
      </c>
      <c r="I19" s="27">
        <f t="shared" si="1"/>
        <v>18</v>
      </c>
      <c r="J19" s="26">
        <v>119746</v>
      </c>
      <c r="K19" s="27">
        <f t="shared" si="2"/>
        <v>18</v>
      </c>
      <c r="L19" s="28">
        <v>67.489999999999995</v>
      </c>
      <c r="M19" s="27">
        <f t="shared" si="2"/>
        <v>12</v>
      </c>
      <c r="N19" s="29">
        <f t="shared" si="3"/>
        <v>1774.2776707660396</v>
      </c>
      <c r="O19" s="27">
        <f t="shared" si="4"/>
        <v>33</v>
      </c>
      <c r="P19" s="30">
        <f t="shared" si="5"/>
        <v>328880.03774656355</v>
      </c>
      <c r="Q19" s="31">
        <f t="shared" si="6"/>
        <v>28</v>
      </c>
      <c r="R19" s="32">
        <f t="shared" si="7"/>
        <v>310920.89923671773</v>
      </c>
      <c r="S19" s="27">
        <f t="shared" si="6"/>
        <v>30</v>
      </c>
    </row>
    <row r="20" spans="2:19" x14ac:dyDescent="0.15">
      <c r="B20" s="15" t="s">
        <v>32</v>
      </c>
      <c r="C20" s="16" t="s">
        <v>33</v>
      </c>
      <c r="D20" s="17">
        <v>51818076</v>
      </c>
      <c r="E20" s="18">
        <f t="shared" si="0"/>
        <v>12</v>
      </c>
      <c r="F20" s="17">
        <v>47519850</v>
      </c>
      <c r="G20" s="18">
        <f t="shared" si="0"/>
        <v>12</v>
      </c>
      <c r="H20" s="17">
        <v>30390718</v>
      </c>
      <c r="I20" s="18">
        <f t="shared" si="1"/>
        <v>11</v>
      </c>
      <c r="J20" s="17">
        <v>145999</v>
      </c>
      <c r="K20" s="18">
        <f t="shared" si="2"/>
        <v>14</v>
      </c>
      <c r="L20" s="19">
        <v>138.41</v>
      </c>
      <c r="M20" s="18">
        <f t="shared" si="2"/>
        <v>6</v>
      </c>
      <c r="N20" s="20">
        <f t="shared" si="3"/>
        <v>1054.8298533342968</v>
      </c>
      <c r="O20" s="18">
        <f t="shared" si="4"/>
        <v>41</v>
      </c>
      <c r="P20" s="21">
        <f t="shared" si="5"/>
        <v>354920.75973123102</v>
      </c>
      <c r="Q20" s="22">
        <f t="shared" si="6"/>
        <v>18</v>
      </c>
      <c r="R20" s="23">
        <f t="shared" si="7"/>
        <v>325480.65397708205</v>
      </c>
      <c r="S20" s="18">
        <f t="shared" si="6"/>
        <v>19</v>
      </c>
    </row>
    <row r="21" spans="2:19" x14ac:dyDescent="0.15">
      <c r="B21" s="24" t="s">
        <v>34</v>
      </c>
      <c r="C21" s="25" t="s">
        <v>35</v>
      </c>
      <c r="D21" s="26">
        <v>58965068</v>
      </c>
      <c r="E21" s="27">
        <f t="shared" si="0"/>
        <v>9</v>
      </c>
      <c r="F21" s="26">
        <v>56752202</v>
      </c>
      <c r="G21" s="27">
        <f t="shared" si="0"/>
        <v>9</v>
      </c>
      <c r="H21" s="26">
        <v>36709106</v>
      </c>
      <c r="I21" s="27">
        <f t="shared" si="1"/>
        <v>9</v>
      </c>
      <c r="J21" s="26">
        <v>228155</v>
      </c>
      <c r="K21" s="27">
        <f t="shared" si="2"/>
        <v>8</v>
      </c>
      <c r="L21" s="28">
        <v>45.55</v>
      </c>
      <c r="M21" s="27">
        <f t="shared" si="2"/>
        <v>27</v>
      </c>
      <c r="N21" s="29">
        <f t="shared" si="3"/>
        <v>5008.8913282107578</v>
      </c>
      <c r="O21" s="27">
        <f t="shared" si="4"/>
        <v>13</v>
      </c>
      <c r="P21" s="116">
        <f t="shared" si="5"/>
        <v>258443.0233832263</v>
      </c>
      <c r="Q21" s="117">
        <f t="shared" si="6"/>
        <v>61</v>
      </c>
      <c r="R21" s="32">
        <f t="shared" si="7"/>
        <v>248744.06434222349</v>
      </c>
      <c r="S21" s="27">
        <f t="shared" si="6"/>
        <v>60</v>
      </c>
    </row>
    <row r="22" spans="2:19" x14ac:dyDescent="0.15">
      <c r="B22" s="15" t="s">
        <v>36</v>
      </c>
      <c r="C22" s="16" t="s">
        <v>37</v>
      </c>
      <c r="D22" s="17">
        <v>71246949</v>
      </c>
      <c r="E22" s="18">
        <f t="shared" ref="E22:G37" si="8">RANK(D22,D$5:D$67)</f>
        <v>6</v>
      </c>
      <c r="F22" s="17">
        <v>66389429</v>
      </c>
      <c r="G22" s="18">
        <f t="shared" si="8"/>
        <v>6</v>
      </c>
      <c r="H22" s="17">
        <v>41594473</v>
      </c>
      <c r="I22" s="18">
        <f t="shared" si="1"/>
        <v>6</v>
      </c>
      <c r="J22" s="17">
        <v>244289</v>
      </c>
      <c r="K22" s="18">
        <f t="shared" ref="K22:M37" si="9">RANK(J22,J$5:J$67)</f>
        <v>6</v>
      </c>
      <c r="L22" s="19">
        <v>27.42</v>
      </c>
      <c r="M22" s="18">
        <f t="shared" si="9"/>
        <v>44</v>
      </c>
      <c r="N22" s="96">
        <f t="shared" si="3"/>
        <v>8909.1539022611232</v>
      </c>
      <c r="O22" s="93">
        <f t="shared" si="4"/>
        <v>3</v>
      </c>
      <c r="P22" s="21">
        <f t="shared" si="5"/>
        <v>291650.25441178278</v>
      </c>
      <c r="Q22" s="22">
        <f t="shared" ref="Q22:S37" si="10">RANK(P22,P$5:P$67)</f>
        <v>49</v>
      </c>
      <c r="R22" s="23">
        <f t="shared" si="7"/>
        <v>271765.93706634355</v>
      </c>
      <c r="S22" s="18">
        <f t="shared" si="10"/>
        <v>51</v>
      </c>
    </row>
    <row r="23" spans="2:19" x14ac:dyDescent="0.15">
      <c r="B23" s="15" t="s">
        <v>38</v>
      </c>
      <c r="C23" s="16" t="s">
        <v>39</v>
      </c>
      <c r="D23" s="17">
        <v>94328451</v>
      </c>
      <c r="E23" s="18">
        <f t="shared" si="8"/>
        <v>4</v>
      </c>
      <c r="F23" s="17">
        <v>89956016</v>
      </c>
      <c r="G23" s="18">
        <f t="shared" si="8"/>
        <v>4</v>
      </c>
      <c r="H23" s="17">
        <v>55300099</v>
      </c>
      <c r="I23" s="18">
        <f t="shared" si="1"/>
        <v>5</v>
      </c>
      <c r="J23" s="17">
        <v>331565</v>
      </c>
      <c r="K23" s="18">
        <f t="shared" si="9"/>
        <v>5</v>
      </c>
      <c r="L23" s="19">
        <v>60.31</v>
      </c>
      <c r="M23" s="18">
        <f t="shared" si="9"/>
        <v>20</v>
      </c>
      <c r="N23" s="20">
        <f t="shared" si="3"/>
        <v>5497.6786602553475</v>
      </c>
      <c r="O23" s="18">
        <f t="shared" si="4"/>
        <v>12</v>
      </c>
      <c r="P23" s="21">
        <f t="shared" si="5"/>
        <v>284494.59683621611</v>
      </c>
      <c r="Q23" s="22">
        <f t="shared" si="10"/>
        <v>53</v>
      </c>
      <c r="R23" s="23">
        <f t="shared" si="7"/>
        <v>271307.33340370667</v>
      </c>
      <c r="S23" s="18">
        <f t="shared" si="10"/>
        <v>52</v>
      </c>
    </row>
    <row r="24" spans="2:19" x14ac:dyDescent="0.15">
      <c r="B24" s="15" t="s">
        <v>40</v>
      </c>
      <c r="C24" s="16" t="s">
        <v>41</v>
      </c>
      <c r="D24" s="17">
        <v>23997151</v>
      </c>
      <c r="E24" s="18">
        <f t="shared" si="8"/>
        <v>29</v>
      </c>
      <c r="F24" s="17">
        <v>22727422</v>
      </c>
      <c r="G24" s="18">
        <f t="shared" si="8"/>
        <v>29</v>
      </c>
      <c r="H24" s="17">
        <v>13778725</v>
      </c>
      <c r="I24" s="18">
        <f t="shared" si="1"/>
        <v>30</v>
      </c>
      <c r="J24" s="17">
        <v>72249</v>
      </c>
      <c r="K24" s="18">
        <f t="shared" si="9"/>
        <v>31</v>
      </c>
      <c r="L24" s="103">
        <v>5.0999999999999996</v>
      </c>
      <c r="M24" s="101">
        <f t="shared" si="9"/>
        <v>63</v>
      </c>
      <c r="N24" s="96">
        <f t="shared" si="3"/>
        <v>14166.470588235296</v>
      </c>
      <c r="O24" s="93">
        <f t="shared" si="4"/>
        <v>1</v>
      </c>
      <c r="P24" s="21">
        <f t="shared" si="5"/>
        <v>332145.09543384681</v>
      </c>
      <c r="Q24" s="22">
        <f t="shared" si="10"/>
        <v>27</v>
      </c>
      <c r="R24" s="23">
        <f t="shared" si="7"/>
        <v>314570.74838406069</v>
      </c>
      <c r="S24" s="18">
        <f t="shared" si="10"/>
        <v>25</v>
      </c>
    </row>
    <row r="25" spans="2:19" x14ac:dyDescent="0.15">
      <c r="B25" s="15" t="s">
        <v>42</v>
      </c>
      <c r="C25" s="16" t="s">
        <v>43</v>
      </c>
      <c r="D25" s="17">
        <v>51917942</v>
      </c>
      <c r="E25" s="18">
        <f t="shared" si="8"/>
        <v>11</v>
      </c>
      <c r="F25" s="17">
        <v>49197148</v>
      </c>
      <c r="G25" s="18">
        <f t="shared" si="8"/>
        <v>11</v>
      </c>
      <c r="H25" s="17">
        <v>26460085</v>
      </c>
      <c r="I25" s="18">
        <f t="shared" si="1"/>
        <v>14</v>
      </c>
      <c r="J25" s="17">
        <v>130338</v>
      </c>
      <c r="K25" s="18">
        <f t="shared" si="9"/>
        <v>17</v>
      </c>
      <c r="L25" s="19">
        <v>18.170000000000002</v>
      </c>
      <c r="M25" s="18">
        <f t="shared" si="9"/>
        <v>53</v>
      </c>
      <c r="N25" s="20">
        <f t="shared" si="3"/>
        <v>7173.2526141992284</v>
      </c>
      <c r="O25" s="18">
        <f t="shared" si="4"/>
        <v>8</v>
      </c>
      <c r="P25" s="21">
        <f t="shared" si="5"/>
        <v>398333.11850726575</v>
      </c>
      <c r="Q25" s="22">
        <f t="shared" si="10"/>
        <v>10</v>
      </c>
      <c r="R25" s="23">
        <f t="shared" si="7"/>
        <v>377458.2086574905</v>
      </c>
      <c r="S25" s="18">
        <f t="shared" si="10"/>
        <v>10</v>
      </c>
    </row>
    <row r="26" spans="2:19" x14ac:dyDescent="0.15">
      <c r="B26" s="15" t="s">
        <v>44</v>
      </c>
      <c r="C26" s="16" t="s">
        <v>45</v>
      </c>
      <c r="D26" s="17">
        <v>40766639</v>
      </c>
      <c r="E26" s="18">
        <f t="shared" si="8"/>
        <v>17</v>
      </c>
      <c r="F26" s="17">
        <v>39168112</v>
      </c>
      <c r="G26" s="18">
        <f t="shared" si="8"/>
        <v>16</v>
      </c>
      <c r="H26" s="17">
        <v>25008067</v>
      </c>
      <c r="I26" s="18">
        <f t="shared" si="1"/>
        <v>15</v>
      </c>
      <c r="J26" s="17">
        <v>150216</v>
      </c>
      <c r="K26" s="18">
        <f t="shared" si="9"/>
        <v>13</v>
      </c>
      <c r="L26" s="19">
        <v>44.74</v>
      </c>
      <c r="M26" s="18">
        <f t="shared" si="9"/>
        <v>28</v>
      </c>
      <c r="N26" s="20">
        <f t="shared" si="3"/>
        <v>3357.532409476978</v>
      </c>
      <c r="O26" s="18">
        <f t="shared" si="4"/>
        <v>20</v>
      </c>
      <c r="P26" s="21">
        <f t="shared" si="5"/>
        <v>271386.79634659423</v>
      </c>
      <c r="Q26" s="22">
        <f t="shared" si="10"/>
        <v>58</v>
      </c>
      <c r="R26" s="23">
        <f t="shared" si="7"/>
        <v>260745.27347286575</v>
      </c>
      <c r="S26" s="18">
        <f t="shared" si="10"/>
        <v>58</v>
      </c>
    </row>
    <row r="27" spans="2:19" x14ac:dyDescent="0.15">
      <c r="B27" s="15" t="s">
        <v>46</v>
      </c>
      <c r="C27" s="16" t="s">
        <v>47</v>
      </c>
      <c r="D27" s="17">
        <v>36966505</v>
      </c>
      <c r="E27" s="18">
        <f t="shared" si="8"/>
        <v>19</v>
      </c>
      <c r="F27" s="17">
        <v>35548277</v>
      </c>
      <c r="G27" s="18">
        <f t="shared" si="8"/>
        <v>19</v>
      </c>
      <c r="H27" s="17">
        <v>22349750</v>
      </c>
      <c r="I27" s="18">
        <f t="shared" si="1"/>
        <v>19</v>
      </c>
      <c r="J27" s="17">
        <v>132449</v>
      </c>
      <c r="K27" s="18">
        <f t="shared" si="9"/>
        <v>16</v>
      </c>
      <c r="L27" s="19">
        <v>18.38</v>
      </c>
      <c r="M27" s="18">
        <f t="shared" si="9"/>
        <v>52</v>
      </c>
      <c r="N27" s="20">
        <f t="shared" si="3"/>
        <v>7206.1479869423292</v>
      </c>
      <c r="O27" s="18">
        <f t="shared" si="4"/>
        <v>6</v>
      </c>
      <c r="P27" s="21">
        <f t="shared" si="5"/>
        <v>279099.9177041729</v>
      </c>
      <c r="Q27" s="22">
        <f t="shared" si="10"/>
        <v>57</v>
      </c>
      <c r="R27" s="23">
        <f t="shared" si="7"/>
        <v>268392.18869149633</v>
      </c>
      <c r="S27" s="18">
        <f t="shared" si="10"/>
        <v>56</v>
      </c>
    </row>
    <row r="28" spans="2:19" x14ac:dyDescent="0.15">
      <c r="B28" s="15" t="s">
        <v>48</v>
      </c>
      <c r="C28" s="16" t="s">
        <v>49</v>
      </c>
      <c r="D28" s="17">
        <v>23271318</v>
      </c>
      <c r="E28" s="18">
        <f t="shared" si="8"/>
        <v>31</v>
      </c>
      <c r="F28" s="17">
        <v>21840325</v>
      </c>
      <c r="G28" s="18">
        <f t="shared" si="8"/>
        <v>31</v>
      </c>
      <c r="H28" s="17">
        <v>13201705</v>
      </c>
      <c r="I28" s="18">
        <f t="shared" si="1"/>
        <v>32</v>
      </c>
      <c r="J28" s="17">
        <v>72961</v>
      </c>
      <c r="K28" s="18">
        <f t="shared" si="9"/>
        <v>30</v>
      </c>
      <c r="L28" s="103">
        <v>9.06</v>
      </c>
      <c r="M28" s="101">
        <f t="shared" si="9"/>
        <v>62</v>
      </c>
      <c r="N28" s="20">
        <f t="shared" si="3"/>
        <v>8053.0905077262687</v>
      </c>
      <c r="O28" s="18">
        <f t="shared" si="4"/>
        <v>4</v>
      </c>
      <c r="P28" s="21">
        <f t="shared" si="5"/>
        <v>318955.57900796318</v>
      </c>
      <c r="Q28" s="22">
        <f t="shared" si="10"/>
        <v>35</v>
      </c>
      <c r="R28" s="23">
        <f t="shared" si="7"/>
        <v>299342.45692904427</v>
      </c>
      <c r="S28" s="18">
        <f t="shared" si="10"/>
        <v>34</v>
      </c>
    </row>
    <row r="29" spans="2:19" x14ac:dyDescent="0.15">
      <c r="B29" s="15" t="s">
        <v>50</v>
      </c>
      <c r="C29" s="16" t="s">
        <v>51</v>
      </c>
      <c r="D29" s="17">
        <v>23535815</v>
      </c>
      <c r="E29" s="18">
        <f t="shared" si="8"/>
        <v>30</v>
      </c>
      <c r="F29" s="17">
        <v>22255996</v>
      </c>
      <c r="G29" s="18">
        <f t="shared" si="8"/>
        <v>30</v>
      </c>
      <c r="H29" s="17">
        <v>14250081</v>
      </c>
      <c r="I29" s="18">
        <f t="shared" si="1"/>
        <v>29</v>
      </c>
      <c r="J29" s="17">
        <v>79361</v>
      </c>
      <c r="K29" s="18">
        <f t="shared" si="9"/>
        <v>28</v>
      </c>
      <c r="L29" s="103">
        <v>11.04</v>
      </c>
      <c r="M29" s="101">
        <f t="shared" si="9"/>
        <v>61</v>
      </c>
      <c r="N29" s="20">
        <f t="shared" si="3"/>
        <v>7188.4963768115949</v>
      </c>
      <c r="O29" s="18">
        <f t="shared" si="4"/>
        <v>7</v>
      </c>
      <c r="P29" s="21">
        <f t="shared" si="5"/>
        <v>296566.51251874346</v>
      </c>
      <c r="Q29" s="22">
        <f t="shared" si="10"/>
        <v>47</v>
      </c>
      <c r="R29" s="23">
        <f t="shared" si="7"/>
        <v>280439.96421416063</v>
      </c>
      <c r="S29" s="18">
        <f t="shared" si="10"/>
        <v>48</v>
      </c>
    </row>
    <row r="30" spans="2:19" x14ac:dyDescent="0.15">
      <c r="B30" s="15" t="s">
        <v>52</v>
      </c>
      <c r="C30" s="16" t="s">
        <v>53</v>
      </c>
      <c r="D30" s="17">
        <v>54319929</v>
      </c>
      <c r="E30" s="18">
        <f t="shared" si="8"/>
        <v>10</v>
      </c>
      <c r="F30" s="17">
        <v>52013601</v>
      </c>
      <c r="G30" s="18">
        <f t="shared" si="8"/>
        <v>10</v>
      </c>
      <c r="H30" s="17">
        <v>28079774</v>
      </c>
      <c r="I30" s="18">
        <f t="shared" si="1"/>
        <v>12</v>
      </c>
      <c r="J30" s="17">
        <v>162527</v>
      </c>
      <c r="K30" s="18">
        <f t="shared" si="9"/>
        <v>10</v>
      </c>
      <c r="L30" s="19">
        <v>22.8</v>
      </c>
      <c r="M30" s="18">
        <f t="shared" si="9"/>
        <v>49</v>
      </c>
      <c r="N30" s="20">
        <f t="shared" si="3"/>
        <v>7128.3771929824561</v>
      </c>
      <c r="O30" s="18">
        <f t="shared" si="4"/>
        <v>9</v>
      </c>
      <c r="P30" s="21">
        <f t="shared" si="5"/>
        <v>334220.95405686437</v>
      </c>
      <c r="Q30" s="22">
        <f t="shared" si="10"/>
        <v>25</v>
      </c>
      <c r="R30" s="23">
        <f t="shared" si="7"/>
        <v>320030.52415906283</v>
      </c>
      <c r="S30" s="18">
        <f t="shared" si="10"/>
        <v>22</v>
      </c>
    </row>
    <row r="31" spans="2:19" x14ac:dyDescent="0.15">
      <c r="B31" s="24" t="s">
        <v>54</v>
      </c>
      <c r="C31" s="25" t="s">
        <v>55</v>
      </c>
      <c r="D31" s="26">
        <v>21496653</v>
      </c>
      <c r="E31" s="27">
        <f t="shared" si="8"/>
        <v>34</v>
      </c>
      <c r="F31" s="26">
        <v>20722811</v>
      </c>
      <c r="G31" s="27">
        <f t="shared" si="8"/>
        <v>33</v>
      </c>
      <c r="H31" s="26">
        <v>13283107</v>
      </c>
      <c r="I31" s="27">
        <f t="shared" si="1"/>
        <v>31</v>
      </c>
      <c r="J31" s="26">
        <v>75266</v>
      </c>
      <c r="K31" s="27">
        <f t="shared" si="9"/>
        <v>29</v>
      </c>
      <c r="L31" s="28">
        <v>25.26</v>
      </c>
      <c r="M31" s="27">
        <f t="shared" si="9"/>
        <v>47</v>
      </c>
      <c r="N31" s="29">
        <f t="shared" si="3"/>
        <v>2979.6516231195565</v>
      </c>
      <c r="O31" s="27">
        <f t="shared" si="4"/>
        <v>23</v>
      </c>
      <c r="P31" s="30">
        <f t="shared" si="5"/>
        <v>285609.07979698671</v>
      </c>
      <c r="Q31" s="31">
        <f t="shared" si="10"/>
        <v>51</v>
      </c>
      <c r="R31" s="32">
        <f t="shared" si="7"/>
        <v>275327.65126351872</v>
      </c>
      <c r="S31" s="27">
        <f t="shared" si="10"/>
        <v>49</v>
      </c>
    </row>
    <row r="32" spans="2:19" x14ac:dyDescent="0.15">
      <c r="B32" s="15" t="s">
        <v>56</v>
      </c>
      <c r="C32" s="16" t="s">
        <v>57</v>
      </c>
      <c r="D32" s="17">
        <v>47323706</v>
      </c>
      <c r="E32" s="18">
        <f t="shared" si="8"/>
        <v>13</v>
      </c>
      <c r="F32" s="17">
        <v>45244643</v>
      </c>
      <c r="G32" s="18">
        <f t="shared" si="8"/>
        <v>13</v>
      </c>
      <c r="H32" s="17">
        <v>30476469</v>
      </c>
      <c r="I32" s="18">
        <f t="shared" si="1"/>
        <v>10</v>
      </c>
      <c r="J32" s="17">
        <v>155158</v>
      </c>
      <c r="K32" s="18">
        <f t="shared" si="9"/>
        <v>11</v>
      </c>
      <c r="L32" s="19">
        <v>82.4</v>
      </c>
      <c r="M32" s="18">
        <f t="shared" si="9"/>
        <v>10</v>
      </c>
      <c r="N32" s="20">
        <f t="shared" si="3"/>
        <v>1882.9854368932038</v>
      </c>
      <c r="O32" s="18">
        <f t="shared" si="4"/>
        <v>32</v>
      </c>
      <c r="P32" s="21">
        <f t="shared" si="5"/>
        <v>305003.32564224856</v>
      </c>
      <c r="Q32" s="22">
        <f t="shared" si="10"/>
        <v>42</v>
      </c>
      <c r="R32" s="23">
        <f t="shared" si="7"/>
        <v>291603.67496358551</v>
      </c>
      <c r="S32" s="18">
        <f t="shared" si="10"/>
        <v>42</v>
      </c>
    </row>
    <row r="33" spans="2:19" x14ac:dyDescent="0.15">
      <c r="B33" s="33" t="s">
        <v>58</v>
      </c>
      <c r="C33" s="34" t="s">
        <v>59</v>
      </c>
      <c r="D33" s="35">
        <v>22462643</v>
      </c>
      <c r="E33" s="36">
        <f t="shared" si="8"/>
        <v>32</v>
      </c>
      <c r="F33" s="35">
        <v>21471186</v>
      </c>
      <c r="G33" s="36">
        <f t="shared" si="8"/>
        <v>32</v>
      </c>
      <c r="H33" s="35">
        <v>12068577</v>
      </c>
      <c r="I33" s="36">
        <f t="shared" si="1"/>
        <v>34</v>
      </c>
      <c r="J33" s="35">
        <v>68933</v>
      </c>
      <c r="K33" s="36">
        <f t="shared" si="9"/>
        <v>33</v>
      </c>
      <c r="L33" s="37">
        <v>19.84</v>
      </c>
      <c r="M33" s="36">
        <f t="shared" si="9"/>
        <v>50</v>
      </c>
      <c r="N33" s="38">
        <f t="shared" si="3"/>
        <v>3474.4455645161293</v>
      </c>
      <c r="O33" s="36">
        <f t="shared" si="4"/>
        <v>19</v>
      </c>
      <c r="P33" s="39">
        <f t="shared" si="5"/>
        <v>325861.96741763741</v>
      </c>
      <c r="Q33" s="40">
        <f t="shared" si="10"/>
        <v>30</v>
      </c>
      <c r="R33" s="41">
        <f t="shared" si="7"/>
        <v>311479.05937649601</v>
      </c>
      <c r="S33" s="36">
        <f t="shared" si="10"/>
        <v>27</v>
      </c>
    </row>
    <row r="34" spans="2:19" x14ac:dyDescent="0.15">
      <c r="B34" s="15" t="s">
        <v>60</v>
      </c>
      <c r="C34" s="16" t="s">
        <v>61</v>
      </c>
      <c r="D34" s="17">
        <v>30516136</v>
      </c>
      <c r="E34" s="18">
        <f t="shared" si="8"/>
        <v>23</v>
      </c>
      <c r="F34" s="17">
        <v>28879643</v>
      </c>
      <c r="G34" s="18">
        <f t="shared" si="8"/>
        <v>23</v>
      </c>
      <c r="H34" s="17">
        <v>16024447</v>
      </c>
      <c r="I34" s="18">
        <f t="shared" si="1"/>
        <v>28</v>
      </c>
      <c r="J34" s="17">
        <v>84904</v>
      </c>
      <c r="K34" s="18">
        <f t="shared" si="9"/>
        <v>25</v>
      </c>
      <c r="L34" s="19">
        <v>18.03</v>
      </c>
      <c r="M34" s="18">
        <f t="shared" si="9"/>
        <v>54</v>
      </c>
      <c r="N34" s="20">
        <f t="shared" si="3"/>
        <v>4709.0404880754295</v>
      </c>
      <c r="O34" s="18">
        <f t="shared" si="4"/>
        <v>15</v>
      </c>
      <c r="P34" s="21">
        <f t="shared" si="5"/>
        <v>359419.29708847642</v>
      </c>
      <c r="Q34" s="22">
        <f t="shared" si="10"/>
        <v>15</v>
      </c>
      <c r="R34" s="23">
        <f t="shared" si="7"/>
        <v>340144.66927353246</v>
      </c>
      <c r="S34" s="18">
        <f t="shared" si="10"/>
        <v>16</v>
      </c>
    </row>
    <row r="35" spans="2:19" x14ac:dyDescent="0.15">
      <c r="B35" s="15" t="s">
        <v>62</v>
      </c>
      <c r="C35" s="16" t="s">
        <v>63</v>
      </c>
      <c r="D35" s="17">
        <v>32143843</v>
      </c>
      <c r="E35" s="18">
        <f t="shared" si="8"/>
        <v>21</v>
      </c>
      <c r="F35" s="17">
        <v>30754320</v>
      </c>
      <c r="G35" s="18">
        <f t="shared" si="8"/>
        <v>21</v>
      </c>
      <c r="H35" s="17">
        <v>19378914</v>
      </c>
      <c r="I35" s="18">
        <f t="shared" si="1"/>
        <v>21</v>
      </c>
      <c r="J35" s="17">
        <v>108469</v>
      </c>
      <c r="K35" s="18">
        <f t="shared" si="9"/>
        <v>21</v>
      </c>
      <c r="L35" s="19">
        <v>19.7</v>
      </c>
      <c r="M35" s="18">
        <f t="shared" si="9"/>
        <v>51</v>
      </c>
      <c r="N35" s="20">
        <f t="shared" si="3"/>
        <v>5506.040609137056</v>
      </c>
      <c r="O35" s="18">
        <f t="shared" si="4"/>
        <v>11</v>
      </c>
      <c r="P35" s="21">
        <f t="shared" si="5"/>
        <v>296341.2864505066</v>
      </c>
      <c r="Q35" s="22">
        <f t="shared" si="10"/>
        <v>48</v>
      </c>
      <c r="R35" s="23">
        <f t="shared" si="7"/>
        <v>283530.96276355459</v>
      </c>
      <c r="S35" s="18">
        <f t="shared" si="10"/>
        <v>46</v>
      </c>
    </row>
    <row r="36" spans="2:19" x14ac:dyDescent="0.15">
      <c r="B36" s="15" t="s">
        <v>64</v>
      </c>
      <c r="C36" s="16" t="s">
        <v>65</v>
      </c>
      <c r="D36" s="17">
        <v>45951276</v>
      </c>
      <c r="E36" s="18">
        <f t="shared" si="8"/>
        <v>15</v>
      </c>
      <c r="F36" s="17">
        <v>43139158</v>
      </c>
      <c r="G36" s="18">
        <f t="shared" si="8"/>
        <v>15</v>
      </c>
      <c r="H36" s="17">
        <v>24226555</v>
      </c>
      <c r="I36" s="18">
        <f t="shared" si="1"/>
        <v>17</v>
      </c>
      <c r="J36" s="17">
        <v>135610</v>
      </c>
      <c r="K36" s="18">
        <f t="shared" si="9"/>
        <v>15</v>
      </c>
      <c r="L36" s="19">
        <v>30.16</v>
      </c>
      <c r="M36" s="18">
        <f t="shared" si="9"/>
        <v>39</v>
      </c>
      <c r="N36" s="20">
        <f t="shared" si="3"/>
        <v>4496.3527851458884</v>
      </c>
      <c r="O36" s="18">
        <f t="shared" si="4"/>
        <v>16</v>
      </c>
      <c r="P36" s="21">
        <f t="shared" si="5"/>
        <v>338848.72796991374</v>
      </c>
      <c r="Q36" s="22">
        <f t="shared" si="10"/>
        <v>23</v>
      </c>
      <c r="R36" s="23">
        <f t="shared" si="7"/>
        <v>318111.92389941745</v>
      </c>
      <c r="S36" s="18">
        <f t="shared" si="10"/>
        <v>24</v>
      </c>
    </row>
    <row r="37" spans="2:19" x14ac:dyDescent="0.15">
      <c r="B37" s="42" t="s">
        <v>66</v>
      </c>
      <c r="C37" s="43" t="s">
        <v>67</v>
      </c>
      <c r="D37" s="44">
        <v>18394401</v>
      </c>
      <c r="E37" s="45">
        <f t="shared" si="8"/>
        <v>38</v>
      </c>
      <c r="F37" s="44">
        <v>17015523</v>
      </c>
      <c r="G37" s="45">
        <f t="shared" si="8"/>
        <v>38</v>
      </c>
      <c r="H37" s="44">
        <v>11822531</v>
      </c>
      <c r="I37" s="45">
        <f t="shared" si="1"/>
        <v>36</v>
      </c>
      <c r="J37" s="44">
        <v>63077</v>
      </c>
      <c r="K37" s="45">
        <f t="shared" si="9"/>
        <v>36</v>
      </c>
      <c r="L37" s="46">
        <v>27.27</v>
      </c>
      <c r="M37" s="45">
        <f t="shared" si="9"/>
        <v>45</v>
      </c>
      <c r="N37" s="47">
        <f t="shared" si="3"/>
        <v>2313.0546387972131</v>
      </c>
      <c r="O37" s="45">
        <f t="shared" si="4"/>
        <v>27</v>
      </c>
      <c r="P37" s="48">
        <f t="shared" si="5"/>
        <v>291618.19680707704</v>
      </c>
      <c r="Q37" s="49">
        <f t="shared" si="10"/>
        <v>50</v>
      </c>
      <c r="R37" s="50">
        <f t="shared" si="7"/>
        <v>269757.96249028965</v>
      </c>
      <c r="S37" s="45">
        <f t="shared" si="10"/>
        <v>54</v>
      </c>
    </row>
    <row r="38" spans="2:19" x14ac:dyDescent="0.15">
      <c r="B38" s="15" t="s">
        <v>68</v>
      </c>
      <c r="C38" s="16" t="s">
        <v>69</v>
      </c>
      <c r="D38" s="17">
        <v>31237851</v>
      </c>
      <c r="E38" s="18">
        <f t="shared" ref="E38:G53" si="11">RANK(D38,D$5:D$67)</f>
        <v>22</v>
      </c>
      <c r="F38" s="17">
        <v>30042082</v>
      </c>
      <c r="G38" s="18">
        <f t="shared" si="11"/>
        <v>22</v>
      </c>
      <c r="H38" s="17">
        <v>17549877</v>
      </c>
      <c r="I38" s="18">
        <f t="shared" si="1"/>
        <v>23</v>
      </c>
      <c r="J38" s="17">
        <v>101098</v>
      </c>
      <c r="K38" s="18">
        <f t="shared" ref="K38:M53" si="12">RANK(J38,J$5:J$67)</f>
        <v>22</v>
      </c>
      <c r="L38" s="19">
        <v>40.97</v>
      </c>
      <c r="M38" s="18">
        <f t="shared" si="12"/>
        <v>30</v>
      </c>
      <c r="N38" s="20">
        <f t="shared" si="3"/>
        <v>2467.6104466682941</v>
      </c>
      <c r="O38" s="18">
        <f t="shared" si="4"/>
        <v>26</v>
      </c>
      <c r="P38" s="21">
        <f t="shared" si="5"/>
        <v>308985.84541731788</v>
      </c>
      <c r="Q38" s="22">
        <f t="shared" ref="Q38:S53" si="13">RANK(P38,P$5:P$67)</f>
        <v>39</v>
      </c>
      <c r="R38" s="23">
        <f t="shared" si="7"/>
        <v>297158.02488674357</v>
      </c>
      <c r="S38" s="18">
        <f t="shared" si="13"/>
        <v>36</v>
      </c>
    </row>
    <row r="39" spans="2:19" x14ac:dyDescent="0.15">
      <c r="B39" s="15" t="s">
        <v>70</v>
      </c>
      <c r="C39" s="16" t="s">
        <v>71</v>
      </c>
      <c r="D39" s="17">
        <v>16720977</v>
      </c>
      <c r="E39" s="18">
        <f t="shared" si="11"/>
        <v>39</v>
      </c>
      <c r="F39" s="17">
        <v>15422726</v>
      </c>
      <c r="G39" s="18">
        <f t="shared" si="11"/>
        <v>39</v>
      </c>
      <c r="H39" s="17">
        <v>9819573</v>
      </c>
      <c r="I39" s="18">
        <f t="shared" si="1"/>
        <v>39</v>
      </c>
      <c r="J39" s="17">
        <v>53629</v>
      </c>
      <c r="K39" s="18">
        <f t="shared" si="12"/>
        <v>39</v>
      </c>
      <c r="L39" s="19">
        <v>33.950000000000003</v>
      </c>
      <c r="M39" s="18">
        <f t="shared" si="12"/>
        <v>35</v>
      </c>
      <c r="N39" s="20">
        <f t="shared" si="3"/>
        <v>1579.6465390279823</v>
      </c>
      <c r="O39" s="18">
        <f t="shared" si="4"/>
        <v>34</v>
      </c>
      <c r="P39" s="21">
        <f t="shared" si="5"/>
        <v>311789.83385854668</v>
      </c>
      <c r="Q39" s="22">
        <f t="shared" si="13"/>
        <v>38</v>
      </c>
      <c r="R39" s="23">
        <f t="shared" si="7"/>
        <v>287581.83072591323</v>
      </c>
      <c r="S39" s="18">
        <f t="shared" si="13"/>
        <v>45</v>
      </c>
    </row>
    <row r="40" spans="2:19" x14ac:dyDescent="0.15">
      <c r="B40" s="42" t="s">
        <v>72</v>
      </c>
      <c r="C40" s="43" t="s">
        <v>73</v>
      </c>
      <c r="D40" s="44">
        <v>21646626</v>
      </c>
      <c r="E40" s="45">
        <f t="shared" si="11"/>
        <v>33</v>
      </c>
      <c r="F40" s="44">
        <v>20555770</v>
      </c>
      <c r="G40" s="45">
        <f t="shared" si="11"/>
        <v>34</v>
      </c>
      <c r="H40" s="44">
        <v>12287599</v>
      </c>
      <c r="I40" s="45">
        <f t="shared" si="1"/>
        <v>33</v>
      </c>
      <c r="J40" s="44">
        <v>70218</v>
      </c>
      <c r="K40" s="45">
        <f t="shared" si="12"/>
        <v>32</v>
      </c>
      <c r="L40" s="46">
        <v>17.73</v>
      </c>
      <c r="M40" s="45">
        <f t="shared" si="12"/>
        <v>55</v>
      </c>
      <c r="N40" s="47">
        <f t="shared" si="3"/>
        <v>3960.4060913705584</v>
      </c>
      <c r="O40" s="45">
        <f t="shared" si="4"/>
        <v>17</v>
      </c>
      <c r="P40" s="48">
        <f t="shared" si="5"/>
        <v>308277.45022643765</v>
      </c>
      <c r="Q40" s="49">
        <f t="shared" si="13"/>
        <v>41</v>
      </c>
      <c r="R40" s="50">
        <f t="shared" si="7"/>
        <v>292742.17437124386</v>
      </c>
      <c r="S40" s="45">
        <f t="shared" si="13"/>
        <v>40</v>
      </c>
    </row>
    <row r="41" spans="2:19" x14ac:dyDescent="0.15">
      <c r="B41" s="42" t="s">
        <v>74</v>
      </c>
      <c r="C41" s="43" t="s">
        <v>75</v>
      </c>
      <c r="D41" s="44">
        <v>18537507</v>
      </c>
      <c r="E41" s="45">
        <f t="shared" si="11"/>
        <v>37</v>
      </c>
      <c r="F41" s="44">
        <v>17418531</v>
      </c>
      <c r="G41" s="45">
        <f t="shared" si="11"/>
        <v>37</v>
      </c>
      <c r="H41" s="44">
        <v>10856269</v>
      </c>
      <c r="I41" s="45">
        <f t="shared" si="1"/>
        <v>38</v>
      </c>
      <c r="J41" s="44">
        <v>57505</v>
      </c>
      <c r="K41" s="45">
        <f t="shared" si="12"/>
        <v>37</v>
      </c>
      <c r="L41" s="46">
        <v>47.48</v>
      </c>
      <c r="M41" s="45">
        <f t="shared" si="12"/>
        <v>25</v>
      </c>
      <c r="N41" s="47">
        <f t="shared" si="3"/>
        <v>1211.1415332771694</v>
      </c>
      <c r="O41" s="45">
        <f t="shared" si="4"/>
        <v>39</v>
      </c>
      <c r="P41" s="48">
        <f t="shared" si="5"/>
        <v>322363.39448743587</v>
      </c>
      <c r="Q41" s="49">
        <f t="shared" si="13"/>
        <v>33</v>
      </c>
      <c r="R41" s="50">
        <f t="shared" si="7"/>
        <v>302904.63437961915</v>
      </c>
      <c r="S41" s="45">
        <f t="shared" si="13"/>
        <v>32</v>
      </c>
    </row>
    <row r="42" spans="2:19" x14ac:dyDescent="0.15">
      <c r="B42" s="15" t="s">
        <v>76</v>
      </c>
      <c r="C42" s="16" t="s">
        <v>77</v>
      </c>
      <c r="D42" s="17">
        <v>19218464</v>
      </c>
      <c r="E42" s="18">
        <f t="shared" si="11"/>
        <v>36</v>
      </c>
      <c r="F42" s="17">
        <v>18587279</v>
      </c>
      <c r="G42" s="18">
        <f t="shared" si="11"/>
        <v>36</v>
      </c>
      <c r="H42" s="17">
        <v>11854105</v>
      </c>
      <c r="I42" s="18">
        <f t="shared" si="1"/>
        <v>35</v>
      </c>
      <c r="J42" s="17">
        <v>68639</v>
      </c>
      <c r="K42" s="18">
        <f t="shared" si="12"/>
        <v>34</v>
      </c>
      <c r="L42" s="19">
        <v>31.62</v>
      </c>
      <c r="M42" s="18">
        <f t="shared" si="12"/>
        <v>37</v>
      </c>
      <c r="N42" s="20">
        <f t="shared" si="3"/>
        <v>2170.7463630613533</v>
      </c>
      <c r="O42" s="18">
        <f t="shared" si="4"/>
        <v>28</v>
      </c>
      <c r="P42" s="21">
        <f t="shared" si="5"/>
        <v>279993.35654656973</v>
      </c>
      <c r="Q42" s="22">
        <f t="shared" si="13"/>
        <v>56</v>
      </c>
      <c r="R42" s="23">
        <f t="shared" si="7"/>
        <v>270797.63691195968</v>
      </c>
      <c r="S42" s="18">
        <f t="shared" si="13"/>
        <v>53</v>
      </c>
    </row>
    <row r="43" spans="2:19" x14ac:dyDescent="0.15">
      <c r="B43" s="15">
        <v>39</v>
      </c>
      <c r="C43" s="16" t="s">
        <v>78</v>
      </c>
      <c r="D43" s="17">
        <v>35632012</v>
      </c>
      <c r="E43" s="18">
        <f t="shared" si="11"/>
        <v>20</v>
      </c>
      <c r="F43" s="17">
        <v>34144097</v>
      </c>
      <c r="G43" s="18">
        <f t="shared" si="11"/>
        <v>20</v>
      </c>
      <c r="H43" s="17">
        <v>20606158</v>
      </c>
      <c r="I43" s="18">
        <f t="shared" si="1"/>
        <v>20</v>
      </c>
      <c r="J43" s="17">
        <v>110121</v>
      </c>
      <c r="K43" s="18">
        <f t="shared" si="12"/>
        <v>20</v>
      </c>
      <c r="L43" s="19">
        <v>14.67</v>
      </c>
      <c r="M43" s="18">
        <f t="shared" si="12"/>
        <v>60</v>
      </c>
      <c r="N43" s="20">
        <f t="shared" si="3"/>
        <v>7506.543967280164</v>
      </c>
      <c r="O43" s="18">
        <f t="shared" si="4"/>
        <v>5</v>
      </c>
      <c r="P43" s="21">
        <f t="shared" si="5"/>
        <v>323571.45321964019</v>
      </c>
      <c r="Q43" s="22">
        <f t="shared" si="13"/>
        <v>32</v>
      </c>
      <c r="R43" s="23">
        <f t="shared" si="7"/>
        <v>310059.81602055923</v>
      </c>
      <c r="S43" s="18">
        <f t="shared" si="13"/>
        <v>31</v>
      </c>
    </row>
    <row r="44" spans="2:19" x14ac:dyDescent="0.15">
      <c r="B44" s="51">
        <v>40</v>
      </c>
      <c r="C44" s="52" t="s">
        <v>79</v>
      </c>
      <c r="D44" s="53">
        <v>12987304</v>
      </c>
      <c r="E44" s="54">
        <f t="shared" si="11"/>
        <v>40</v>
      </c>
      <c r="F44" s="53">
        <v>12428432</v>
      </c>
      <c r="G44" s="54">
        <f t="shared" si="11"/>
        <v>40</v>
      </c>
      <c r="H44" s="53">
        <v>9252409</v>
      </c>
      <c r="I44" s="54">
        <f t="shared" si="1"/>
        <v>40</v>
      </c>
      <c r="J44" s="53">
        <v>51267</v>
      </c>
      <c r="K44" s="54">
        <f t="shared" si="12"/>
        <v>40</v>
      </c>
      <c r="L44" s="55">
        <v>24.88</v>
      </c>
      <c r="M44" s="54">
        <f t="shared" si="12"/>
        <v>48</v>
      </c>
      <c r="N44" s="56">
        <f t="shared" si="3"/>
        <v>2060.5707395498393</v>
      </c>
      <c r="O44" s="54">
        <f t="shared" si="4"/>
        <v>30</v>
      </c>
      <c r="P44" s="104">
        <f t="shared" si="5"/>
        <v>253326.77940975677</v>
      </c>
      <c r="Q44" s="105">
        <f t="shared" si="13"/>
        <v>62</v>
      </c>
      <c r="R44" s="106">
        <f t="shared" si="7"/>
        <v>242425.57590652857</v>
      </c>
      <c r="S44" s="107">
        <f t="shared" si="13"/>
        <v>62</v>
      </c>
    </row>
    <row r="45" spans="2:19" x14ac:dyDescent="0.15">
      <c r="B45" s="57">
        <v>41</v>
      </c>
      <c r="C45" s="58" t="s">
        <v>80</v>
      </c>
      <c r="D45" s="59">
        <v>10599792</v>
      </c>
      <c r="E45" s="60">
        <f t="shared" si="11"/>
        <v>46</v>
      </c>
      <c r="F45" s="59">
        <v>9970872</v>
      </c>
      <c r="G45" s="60">
        <f t="shared" si="11"/>
        <v>46</v>
      </c>
      <c r="H45" s="59">
        <v>7443948</v>
      </c>
      <c r="I45" s="60">
        <f t="shared" si="1"/>
        <v>43</v>
      </c>
      <c r="J45" s="59">
        <v>43892</v>
      </c>
      <c r="K45" s="60">
        <f t="shared" si="12"/>
        <v>42</v>
      </c>
      <c r="L45" s="61">
        <v>14.8</v>
      </c>
      <c r="M45" s="60">
        <f t="shared" si="12"/>
        <v>59</v>
      </c>
      <c r="N45" s="62">
        <f t="shared" si="3"/>
        <v>2965.6756756756754</v>
      </c>
      <c r="O45" s="60">
        <f t="shared" si="4"/>
        <v>24</v>
      </c>
      <c r="P45" s="108">
        <f t="shared" si="5"/>
        <v>241497.12931741547</v>
      </c>
      <c r="Q45" s="109">
        <f t="shared" si="13"/>
        <v>63</v>
      </c>
      <c r="R45" s="110">
        <f t="shared" si="7"/>
        <v>227168.32224551172</v>
      </c>
      <c r="S45" s="111">
        <f t="shared" si="13"/>
        <v>63</v>
      </c>
    </row>
    <row r="46" spans="2:19" x14ac:dyDescent="0.15">
      <c r="B46" s="15">
        <v>42</v>
      </c>
      <c r="C46" s="16" t="s">
        <v>81</v>
      </c>
      <c r="D46" s="17">
        <v>12492262</v>
      </c>
      <c r="E46" s="18">
        <f t="shared" si="11"/>
        <v>41</v>
      </c>
      <c r="F46" s="17">
        <v>11906030</v>
      </c>
      <c r="G46" s="18">
        <f t="shared" si="11"/>
        <v>41</v>
      </c>
      <c r="H46" s="17">
        <v>7746539</v>
      </c>
      <c r="I46" s="18">
        <f t="shared" si="1"/>
        <v>42</v>
      </c>
      <c r="J46" s="17">
        <v>38287</v>
      </c>
      <c r="K46" s="18">
        <f t="shared" si="12"/>
        <v>43</v>
      </c>
      <c r="L46" s="19">
        <v>15.3</v>
      </c>
      <c r="M46" s="18">
        <f t="shared" si="12"/>
        <v>58</v>
      </c>
      <c r="N46" s="20">
        <f t="shared" si="3"/>
        <v>2502.4183006535945</v>
      </c>
      <c r="O46" s="18">
        <f t="shared" si="4"/>
        <v>25</v>
      </c>
      <c r="P46" s="21">
        <f t="shared" si="5"/>
        <v>326279.4682268133</v>
      </c>
      <c r="Q46" s="22">
        <f t="shared" si="13"/>
        <v>29</v>
      </c>
      <c r="R46" s="23">
        <f t="shared" si="7"/>
        <v>310967.952568757</v>
      </c>
      <c r="S46" s="18">
        <f t="shared" si="13"/>
        <v>29</v>
      </c>
    </row>
    <row r="47" spans="2:19" x14ac:dyDescent="0.15">
      <c r="B47" s="15">
        <v>43</v>
      </c>
      <c r="C47" s="16" t="s">
        <v>82</v>
      </c>
      <c r="D47" s="17">
        <v>10851424</v>
      </c>
      <c r="E47" s="18">
        <f t="shared" si="11"/>
        <v>43</v>
      </c>
      <c r="F47" s="17">
        <v>10487016</v>
      </c>
      <c r="G47" s="18">
        <f t="shared" si="11"/>
        <v>43</v>
      </c>
      <c r="H47" s="17">
        <v>6598001</v>
      </c>
      <c r="I47" s="18">
        <f t="shared" si="1"/>
        <v>45</v>
      </c>
      <c r="J47" s="17">
        <v>35615</v>
      </c>
      <c r="K47" s="18">
        <f t="shared" si="12"/>
        <v>44</v>
      </c>
      <c r="L47" s="19">
        <v>34.03</v>
      </c>
      <c r="M47" s="18">
        <f t="shared" si="12"/>
        <v>34</v>
      </c>
      <c r="N47" s="20">
        <f t="shared" si="3"/>
        <v>1046.5765501028504</v>
      </c>
      <c r="O47" s="18">
        <f t="shared" si="4"/>
        <v>42</v>
      </c>
      <c r="P47" s="21">
        <f t="shared" si="5"/>
        <v>304686.90158641024</v>
      </c>
      <c r="Q47" s="22">
        <f t="shared" si="13"/>
        <v>43</v>
      </c>
      <c r="R47" s="23">
        <f t="shared" si="7"/>
        <v>294455.03299171699</v>
      </c>
      <c r="S47" s="18">
        <f t="shared" si="13"/>
        <v>38</v>
      </c>
    </row>
    <row r="48" spans="2:19" x14ac:dyDescent="0.15">
      <c r="B48" s="15">
        <v>44</v>
      </c>
      <c r="C48" s="16" t="s">
        <v>83</v>
      </c>
      <c r="D48" s="17">
        <v>4198602</v>
      </c>
      <c r="E48" s="18">
        <f t="shared" si="11"/>
        <v>60</v>
      </c>
      <c r="F48" s="17">
        <v>3963483</v>
      </c>
      <c r="G48" s="18">
        <f t="shared" si="11"/>
        <v>60</v>
      </c>
      <c r="H48" s="17">
        <v>2882441</v>
      </c>
      <c r="I48" s="18">
        <f t="shared" si="1"/>
        <v>60</v>
      </c>
      <c r="J48" s="17">
        <v>12448</v>
      </c>
      <c r="K48" s="18">
        <f t="shared" si="12"/>
        <v>57</v>
      </c>
      <c r="L48" s="19">
        <v>40.44</v>
      </c>
      <c r="M48" s="18">
        <f t="shared" si="12"/>
        <v>31</v>
      </c>
      <c r="N48" s="20">
        <f t="shared" si="3"/>
        <v>307.81404549950548</v>
      </c>
      <c r="O48" s="18">
        <f t="shared" si="4"/>
        <v>55</v>
      </c>
      <c r="P48" s="21">
        <f t="shared" si="5"/>
        <v>337291.29177377891</v>
      </c>
      <c r="Q48" s="22">
        <f t="shared" si="13"/>
        <v>24</v>
      </c>
      <c r="R48" s="23">
        <f t="shared" si="7"/>
        <v>318403.19730077119</v>
      </c>
      <c r="S48" s="18">
        <f t="shared" si="13"/>
        <v>23</v>
      </c>
    </row>
    <row r="49" spans="2:19" x14ac:dyDescent="0.15">
      <c r="B49" s="15">
        <v>45</v>
      </c>
      <c r="C49" s="16" t="s">
        <v>84</v>
      </c>
      <c r="D49" s="17">
        <v>5974445</v>
      </c>
      <c r="E49" s="18">
        <f t="shared" si="11"/>
        <v>56</v>
      </c>
      <c r="F49" s="17">
        <v>5526081</v>
      </c>
      <c r="G49" s="18">
        <f t="shared" si="11"/>
        <v>57</v>
      </c>
      <c r="H49" s="17">
        <v>4021629</v>
      </c>
      <c r="I49" s="18">
        <f t="shared" si="1"/>
        <v>54</v>
      </c>
      <c r="J49" s="17">
        <v>17596</v>
      </c>
      <c r="K49" s="18">
        <f t="shared" si="12"/>
        <v>53</v>
      </c>
      <c r="L49" s="19">
        <v>29.71</v>
      </c>
      <c r="M49" s="18">
        <f t="shared" si="12"/>
        <v>42</v>
      </c>
      <c r="N49" s="20">
        <f t="shared" si="3"/>
        <v>592.25849882194541</v>
      </c>
      <c r="O49" s="18">
        <f t="shared" si="4"/>
        <v>47</v>
      </c>
      <c r="P49" s="21">
        <f t="shared" si="5"/>
        <v>339534.26915208</v>
      </c>
      <c r="Q49" s="22">
        <f t="shared" si="13"/>
        <v>22</v>
      </c>
      <c r="R49" s="23">
        <f t="shared" si="7"/>
        <v>314053.25073880429</v>
      </c>
      <c r="S49" s="18">
        <f t="shared" si="13"/>
        <v>26</v>
      </c>
    </row>
    <row r="50" spans="2:19" x14ac:dyDescent="0.15">
      <c r="B50" s="15">
        <v>46</v>
      </c>
      <c r="C50" s="16" t="s">
        <v>85</v>
      </c>
      <c r="D50" s="17">
        <v>6283876</v>
      </c>
      <c r="E50" s="18">
        <f t="shared" si="11"/>
        <v>55</v>
      </c>
      <c r="F50" s="17">
        <v>5953260</v>
      </c>
      <c r="G50" s="18">
        <f t="shared" si="11"/>
        <v>54</v>
      </c>
      <c r="H50" s="17">
        <v>4197195</v>
      </c>
      <c r="I50" s="18">
        <f t="shared" si="1"/>
        <v>53</v>
      </c>
      <c r="J50" s="17">
        <v>18345</v>
      </c>
      <c r="K50" s="18">
        <f t="shared" si="12"/>
        <v>52</v>
      </c>
      <c r="L50" s="19">
        <v>29.85</v>
      </c>
      <c r="M50" s="18">
        <f t="shared" si="12"/>
        <v>41</v>
      </c>
      <c r="N50" s="20">
        <f t="shared" si="3"/>
        <v>614.57286432160799</v>
      </c>
      <c r="O50" s="18">
        <f t="shared" si="4"/>
        <v>46</v>
      </c>
      <c r="P50" s="21">
        <f t="shared" si="5"/>
        <v>342538.89343145269</v>
      </c>
      <c r="Q50" s="22">
        <f t="shared" si="13"/>
        <v>20</v>
      </c>
      <c r="R50" s="23">
        <f t="shared" si="7"/>
        <v>324516.76206050697</v>
      </c>
      <c r="S50" s="18">
        <f t="shared" si="13"/>
        <v>20</v>
      </c>
    </row>
    <row r="51" spans="2:19" x14ac:dyDescent="0.15">
      <c r="B51" s="15">
        <v>47</v>
      </c>
      <c r="C51" s="16" t="s">
        <v>86</v>
      </c>
      <c r="D51" s="17">
        <v>9895388</v>
      </c>
      <c r="E51" s="18">
        <f t="shared" si="11"/>
        <v>47</v>
      </c>
      <c r="F51" s="17">
        <v>9469338</v>
      </c>
      <c r="G51" s="18">
        <f t="shared" si="11"/>
        <v>47</v>
      </c>
      <c r="H51" s="17">
        <v>6281486</v>
      </c>
      <c r="I51" s="18">
        <f t="shared" si="1"/>
        <v>46</v>
      </c>
      <c r="J51" s="17">
        <v>32788</v>
      </c>
      <c r="K51" s="18">
        <f t="shared" si="12"/>
        <v>47</v>
      </c>
      <c r="L51" s="19">
        <v>60.45</v>
      </c>
      <c r="M51" s="18">
        <f t="shared" si="12"/>
        <v>19</v>
      </c>
      <c r="N51" s="20">
        <f t="shared" si="3"/>
        <v>542.398676592225</v>
      </c>
      <c r="O51" s="18">
        <f t="shared" si="4"/>
        <v>50</v>
      </c>
      <c r="P51" s="21">
        <f t="shared" si="5"/>
        <v>301799.07283152372</v>
      </c>
      <c r="Q51" s="22">
        <f t="shared" si="13"/>
        <v>45</v>
      </c>
      <c r="R51" s="23">
        <f t="shared" si="7"/>
        <v>288804.98963035259</v>
      </c>
      <c r="S51" s="18">
        <f t="shared" si="13"/>
        <v>43</v>
      </c>
    </row>
    <row r="52" spans="2:19" x14ac:dyDescent="0.15">
      <c r="B52" s="15">
        <v>48</v>
      </c>
      <c r="C52" s="16" t="s">
        <v>87</v>
      </c>
      <c r="D52" s="17">
        <v>6720284</v>
      </c>
      <c r="E52" s="18">
        <f t="shared" si="11"/>
        <v>52</v>
      </c>
      <c r="F52" s="17">
        <v>6360857</v>
      </c>
      <c r="G52" s="18">
        <f t="shared" si="11"/>
        <v>51</v>
      </c>
      <c r="H52" s="17">
        <v>5053016</v>
      </c>
      <c r="I52" s="18">
        <f t="shared" si="1"/>
        <v>50</v>
      </c>
      <c r="J52" s="17">
        <v>21538</v>
      </c>
      <c r="K52" s="18">
        <f t="shared" si="12"/>
        <v>50</v>
      </c>
      <c r="L52" s="19">
        <v>41.72</v>
      </c>
      <c r="M52" s="18">
        <f t="shared" si="12"/>
        <v>29</v>
      </c>
      <c r="N52" s="20">
        <f t="shared" si="3"/>
        <v>516.25119846596363</v>
      </c>
      <c r="O52" s="18">
        <f t="shared" si="4"/>
        <v>52</v>
      </c>
      <c r="P52" s="21">
        <f t="shared" si="5"/>
        <v>312019.87185439689</v>
      </c>
      <c r="Q52" s="22">
        <f t="shared" si="13"/>
        <v>37</v>
      </c>
      <c r="R52" s="23">
        <f t="shared" si="7"/>
        <v>295331.83211068809</v>
      </c>
      <c r="S52" s="18">
        <f t="shared" si="13"/>
        <v>37</v>
      </c>
    </row>
    <row r="53" spans="2:19" x14ac:dyDescent="0.15">
      <c r="B53" s="15">
        <v>49</v>
      </c>
      <c r="C53" s="16" t="s">
        <v>88</v>
      </c>
      <c r="D53" s="17">
        <v>6711355</v>
      </c>
      <c r="E53" s="18">
        <f t="shared" si="11"/>
        <v>53</v>
      </c>
      <c r="F53" s="17">
        <v>6252996</v>
      </c>
      <c r="G53" s="18">
        <f t="shared" si="11"/>
        <v>53</v>
      </c>
      <c r="H53" s="17">
        <v>4622243</v>
      </c>
      <c r="I53" s="18">
        <f t="shared" si="1"/>
        <v>51</v>
      </c>
      <c r="J53" s="17">
        <v>20706</v>
      </c>
      <c r="K53" s="18">
        <f t="shared" si="12"/>
        <v>51</v>
      </c>
      <c r="L53" s="19">
        <v>38.630000000000003</v>
      </c>
      <c r="M53" s="18">
        <f t="shared" si="12"/>
        <v>32</v>
      </c>
      <c r="N53" s="20">
        <f t="shared" si="3"/>
        <v>536.00828371731814</v>
      </c>
      <c r="O53" s="18">
        <f t="shared" si="4"/>
        <v>51</v>
      </c>
      <c r="P53" s="21">
        <f t="shared" si="5"/>
        <v>324126.09871534823</v>
      </c>
      <c r="Q53" s="22">
        <f t="shared" si="13"/>
        <v>31</v>
      </c>
      <c r="R53" s="23">
        <f t="shared" si="7"/>
        <v>301989.56824108952</v>
      </c>
      <c r="S53" s="18">
        <f t="shared" si="13"/>
        <v>33</v>
      </c>
    </row>
    <row r="54" spans="2:19" x14ac:dyDescent="0.15">
      <c r="B54" s="15">
        <v>50</v>
      </c>
      <c r="C54" s="16" t="s">
        <v>89</v>
      </c>
      <c r="D54" s="17">
        <v>6875734</v>
      </c>
      <c r="E54" s="18">
        <f t="shared" ref="E54:G67" si="14">RANK(D54,D$5:D$67)</f>
        <v>50</v>
      </c>
      <c r="F54" s="17">
        <v>6712410</v>
      </c>
      <c r="G54" s="18">
        <f t="shared" si="14"/>
        <v>50</v>
      </c>
      <c r="H54" s="17">
        <v>3376495</v>
      </c>
      <c r="I54" s="18">
        <f t="shared" si="1"/>
        <v>57</v>
      </c>
      <c r="J54" s="17">
        <v>14712</v>
      </c>
      <c r="K54" s="18">
        <f t="shared" ref="K54:M67" si="15">RANK(J54,J$5:J$67)</f>
        <v>54</v>
      </c>
      <c r="L54" s="19">
        <v>25.71</v>
      </c>
      <c r="M54" s="18">
        <f t="shared" si="15"/>
        <v>46</v>
      </c>
      <c r="N54" s="20">
        <f t="shared" si="3"/>
        <v>572.22870478413063</v>
      </c>
      <c r="O54" s="18">
        <f t="shared" si="4"/>
        <v>48</v>
      </c>
      <c r="P54" s="21">
        <f t="shared" si="5"/>
        <v>467355.49211528007</v>
      </c>
      <c r="Q54" s="22">
        <f t="shared" ref="Q54:S67" si="16">RANK(P54,P$5:P$67)</f>
        <v>4</v>
      </c>
      <c r="R54" s="99">
        <f t="shared" si="7"/>
        <v>456254.07830342575</v>
      </c>
      <c r="S54" s="93">
        <f t="shared" si="16"/>
        <v>3</v>
      </c>
    </row>
    <row r="55" spans="2:19" x14ac:dyDescent="0.15">
      <c r="B55" s="15">
        <v>51</v>
      </c>
      <c r="C55" s="16" t="s">
        <v>90</v>
      </c>
      <c r="D55" s="17">
        <v>5828399</v>
      </c>
      <c r="E55" s="18">
        <f t="shared" si="14"/>
        <v>57</v>
      </c>
      <c r="F55" s="17">
        <v>5553481</v>
      </c>
      <c r="G55" s="18">
        <f t="shared" si="14"/>
        <v>56</v>
      </c>
      <c r="H55" s="17">
        <v>3628345</v>
      </c>
      <c r="I55" s="18">
        <f t="shared" si="1"/>
        <v>56</v>
      </c>
      <c r="J55" s="17">
        <v>12262</v>
      </c>
      <c r="K55" s="18">
        <f t="shared" si="15"/>
        <v>58</v>
      </c>
      <c r="L55" s="19">
        <v>55.77</v>
      </c>
      <c r="M55" s="18">
        <f t="shared" si="15"/>
        <v>22</v>
      </c>
      <c r="N55" s="20">
        <f t="shared" si="3"/>
        <v>219.86731217500446</v>
      </c>
      <c r="O55" s="18">
        <f t="shared" si="4"/>
        <v>58</v>
      </c>
      <c r="P55" s="97">
        <f t="shared" si="5"/>
        <v>475322.05186755833</v>
      </c>
      <c r="Q55" s="98">
        <f t="shared" si="16"/>
        <v>3</v>
      </c>
      <c r="R55" s="23">
        <f t="shared" si="7"/>
        <v>452901.72891861032</v>
      </c>
      <c r="S55" s="18">
        <f t="shared" si="16"/>
        <v>4</v>
      </c>
    </row>
    <row r="56" spans="2:19" x14ac:dyDescent="0.15">
      <c r="B56" s="15">
        <v>52</v>
      </c>
      <c r="C56" s="16" t="s">
        <v>91</v>
      </c>
      <c r="D56" s="100">
        <v>3437161</v>
      </c>
      <c r="E56" s="101">
        <f t="shared" si="14"/>
        <v>61</v>
      </c>
      <c r="F56" s="100">
        <v>3201558</v>
      </c>
      <c r="G56" s="101">
        <f t="shared" si="14"/>
        <v>61</v>
      </c>
      <c r="H56" s="100">
        <v>2285537</v>
      </c>
      <c r="I56" s="101">
        <f t="shared" si="1"/>
        <v>61</v>
      </c>
      <c r="J56" s="100">
        <v>8926</v>
      </c>
      <c r="K56" s="101">
        <f t="shared" si="15"/>
        <v>61</v>
      </c>
      <c r="L56" s="19">
        <v>49.35</v>
      </c>
      <c r="M56" s="18">
        <f t="shared" si="15"/>
        <v>23</v>
      </c>
      <c r="N56" s="20">
        <f t="shared" si="3"/>
        <v>180.87132725430598</v>
      </c>
      <c r="O56" s="18">
        <f t="shared" si="4"/>
        <v>59</v>
      </c>
      <c r="P56" s="21">
        <f t="shared" si="5"/>
        <v>385072.93300470535</v>
      </c>
      <c r="Q56" s="22">
        <f t="shared" si="16"/>
        <v>11</v>
      </c>
      <c r="R56" s="23">
        <f t="shared" si="7"/>
        <v>358677.79520501907</v>
      </c>
      <c r="S56" s="18">
        <f t="shared" si="16"/>
        <v>11</v>
      </c>
    </row>
    <row r="57" spans="2:19" x14ac:dyDescent="0.15">
      <c r="B57" s="15">
        <v>53</v>
      </c>
      <c r="C57" s="16" t="s">
        <v>92</v>
      </c>
      <c r="D57" s="17">
        <v>4249355</v>
      </c>
      <c r="E57" s="18">
        <f t="shared" si="14"/>
        <v>59</v>
      </c>
      <c r="F57" s="17">
        <v>4053507</v>
      </c>
      <c r="G57" s="18">
        <f t="shared" si="14"/>
        <v>59</v>
      </c>
      <c r="H57" s="17">
        <v>2899979</v>
      </c>
      <c r="I57" s="18">
        <f t="shared" si="1"/>
        <v>59</v>
      </c>
      <c r="J57" s="17">
        <v>10652</v>
      </c>
      <c r="K57" s="18">
        <f t="shared" si="15"/>
        <v>60</v>
      </c>
      <c r="L57" s="19">
        <v>63.61</v>
      </c>
      <c r="M57" s="18">
        <f t="shared" si="15"/>
        <v>17</v>
      </c>
      <c r="N57" s="20">
        <f t="shared" si="3"/>
        <v>167.45794686370067</v>
      </c>
      <c r="O57" s="18">
        <f t="shared" si="4"/>
        <v>60</v>
      </c>
      <c r="P57" s="21">
        <f t="shared" si="5"/>
        <v>398925.55388659408</v>
      </c>
      <c r="Q57" s="22">
        <f t="shared" si="16"/>
        <v>9</v>
      </c>
      <c r="R57" s="23">
        <f t="shared" si="7"/>
        <v>380539.5230942546</v>
      </c>
      <c r="S57" s="18">
        <f t="shared" si="16"/>
        <v>9</v>
      </c>
    </row>
    <row r="58" spans="2:19" x14ac:dyDescent="0.15">
      <c r="B58" s="15">
        <v>54</v>
      </c>
      <c r="C58" s="16" t="s">
        <v>93</v>
      </c>
      <c r="D58" s="100">
        <v>3312104</v>
      </c>
      <c r="E58" s="101">
        <f t="shared" si="14"/>
        <v>62</v>
      </c>
      <c r="F58" s="100">
        <v>3119214</v>
      </c>
      <c r="G58" s="101">
        <f t="shared" si="14"/>
        <v>62</v>
      </c>
      <c r="H58" s="100">
        <v>2223228</v>
      </c>
      <c r="I58" s="101">
        <f t="shared" si="1"/>
        <v>62</v>
      </c>
      <c r="J58" s="100">
        <v>7704</v>
      </c>
      <c r="K58" s="101">
        <f t="shared" si="15"/>
        <v>62</v>
      </c>
      <c r="L58" s="19">
        <v>30.4</v>
      </c>
      <c r="M58" s="18">
        <f t="shared" si="15"/>
        <v>38</v>
      </c>
      <c r="N58" s="20">
        <f t="shared" si="3"/>
        <v>253.42105263157896</v>
      </c>
      <c r="O58" s="18">
        <f t="shared" si="4"/>
        <v>57</v>
      </c>
      <c r="P58" s="21">
        <f t="shared" si="5"/>
        <v>429920.04153686395</v>
      </c>
      <c r="Q58" s="22">
        <f t="shared" si="16"/>
        <v>8</v>
      </c>
      <c r="R58" s="23">
        <f t="shared" si="7"/>
        <v>404882.39875389409</v>
      </c>
      <c r="S58" s="18">
        <f t="shared" si="16"/>
        <v>8</v>
      </c>
    </row>
    <row r="59" spans="2:19" x14ac:dyDescent="0.15">
      <c r="B59" s="15">
        <v>55</v>
      </c>
      <c r="C59" s="16" t="s">
        <v>94</v>
      </c>
      <c r="D59" s="17">
        <v>6776503</v>
      </c>
      <c r="E59" s="18">
        <f t="shared" si="14"/>
        <v>51</v>
      </c>
      <c r="F59" s="17">
        <v>6269787</v>
      </c>
      <c r="G59" s="18">
        <f t="shared" si="14"/>
        <v>52</v>
      </c>
      <c r="H59" s="17">
        <v>4378072</v>
      </c>
      <c r="I59" s="18">
        <f t="shared" si="1"/>
        <v>52</v>
      </c>
      <c r="J59" s="17">
        <v>13037</v>
      </c>
      <c r="K59" s="18">
        <f t="shared" si="15"/>
        <v>56</v>
      </c>
      <c r="L59" s="19">
        <v>171.45</v>
      </c>
      <c r="M59" s="18">
        <f t="shared" si="15"/>
        <v>4</v>
      </c>
      <c r="N59" s="102">
        <f t="shared" si="3"/>
        <v>76.039661708953048</v>
      </c>
      <c r="O59" s="101">
        <f t="shared" si="4"/>
        <v>63</v>
      </c>
      <c r="P59" s="97">
        <f t="shared" si="5"/>
        <v>519790.05906266777</v>
      </c>
      <c r="Q59" s="98">
        <f t="shared" si="16"/>
        <v>2</v>
      </c>
      <c r="R59" s="99">
        <f t="shared" si="7"/>
        <v>480922.52818900056</v>
      </c>
      <c r="S59" s="93">
        <f t="shared" si="16"/>
        <v>2</v>
      </c>
    </row>
    <row r="60" spans="2:19" x14ac:dyDescent="0.15">
      <c r="B60" s="15">
        <v>56</v>
      </c>
      <c r="C60" s="16" t="s">
        <v>95</v>
      </c>
      <c r="D60" s="100">
        <v>2570502</v>
      </c>
      <c r="E60" s="101">
        <f t="shared" si="14"/>
        <v>63</v>
      </c>
      <c r="F60" s="100">
        <v>2369021</v>
      </c>
      <c r="G60" s="101">
        <f t="shared" si="14"/>
        <v>63</v>
      </c>
      <c r="H60" s="100">
        <v>1366095</v>
      </c>
      <c r="I60" s="101">
        <f t="shared" si="1"/>
        <v>63</v>
      </c>
      <c r="J60" s="100">
        <v>3208</v>
      </c>
      <c r="K60" s="101">
        <f t="shared" si="15"/>
        <v>63</v>
      </c>
      <c r="L60" s="19">
        <v>37.17</v>
      </c>
      <c r="M60" s="18">
        <f t="shared" si="15"/>
        <v>33</v>
      </c>
      <c r="N60" s="102">
        <f t="shared" si="3"/>
        <v>86.306160882432067</v>
      </c>
      <c r="O60" s="101">
        <f t="shared" si="4"/>
        <v>62</v>
      </c>
      <c r="P60" s="97">
        <f t="shared" si="5"/>
        <v>801278.67830423941</v>
      </c>
      <c r="Q60" s="98">
        <f t="shared" si="16"/>
        <v>1</v>
      </c>
      <c r="R60" s="99">
        <f t="shared" si="7"/>
        <v>738472.88029925188</v>
      </c>
      <c r="S60" s="93">
        <f t="shared" si="16"/>
        <v>1</v>
      </c>
    </row>
    <row r="61" spans="2:19" x14ac:dyDescent="0.15">
      <c r="B61" s="15">
        <v>57</v>
      </c>
      <c r="C61" s="16" t="s">
        <v>96</v>
      </c>
      <c r="D61" s="17">
        <v>5409965</v>
      </c>
      <c r="E61" s="18">
        <f t="shared" si="14"/>
        <v>58</v>
      </c>
      <c r="F61" s="17">
        <v>4962571</v>
      </c>
      <c r="G61" s="18">
        <f t="shared" si="14"/>
        <v>58</v>
      </c>
      <c r="H61" s="17">
        <v>3166568</v>
      </c>
      <c r="I61" s="18">
        <f t="shared" si="1"/>
        <v>58</v>
      </c>
      <c r="J61" s="17">
        <v>11647</v>
      </c>
      <c r="K61" s="18">
        <f t="shared" si="15"/>
        <v>59</v>
      </c>
      <c r="L61" s="19">
        <v>33.479999999999997</v>
      </c>
      <c r="M61" s="18">
        <f t="shared" si="15"/>
        <v>36</v>
      </c>
      <c r="N61" s="20">
        <f t="shared" si="3"/>
        <v>347.87933094384709</v>
      </c>
      <c r="O61" s="18">
        <f t="shared" si="4"/>
        <v>54</v>
      </c>
      <c r="P61" s="21">
        <f t="shared" si="5"/>
        <v>464494.29037520394</v>
      </c>
      <c r="Q61" s="22">
        <f t="shared" si="16"/>
        <v>5</v>
      </c>
      <c r="R61" s="23">
        <f t="shared" si="7"/>
        <v>426081.48020949599</v>
      </c>
      <c r="S61" s="18">
        <f t="shared" si="16"/>
        <v>5</v>
      </c>
    </row>
    <row r="62" spans="2:19" x14ac:dyDescent="0.15">
      <c r="B62" s="15">
        <v>58</v>
      </c>
      <c r="C62" s="16" t="s">
        <v>97</v>
      </c>
      <c r="D62" s="17">
        <v>6320176</v>
      </c>
      <c r="E62" s="18">
        <f t="shared" si="14"/>
        <v>54</v>
      </c>
      <c r="F62" s="17">
        <v>5832465</v>
      </c>
      <c r="G62" s="18">
        <f t="shared" si="14"/>
        <v>55</v>
      </c>
      <c r="H62" s="17">
        <v>3952518</v>
      </c>
      <c r="I62" s="18">
        <f t="shared" si="1"/>
        <v>55</v>
      </c>
      <c r="J62" s="17">
        <v>14279</v>
      </c>
      <c r="K62" s="18">
        <f t="shared" si="15"/>
        <v>55</v>
      </c>
      <c r="L62" s="19">
        <v>47.42</v>
      </c>
      <c r="M62" s="18">
        <f t="shared" si="15"/>
        <v>26</v>
      </c>
      <c r="N62" s="20">
        <f t="shared" si="3"/>
        <v>301.11767186840996</v>
      </c>
      <c r="O62" s="18">
        <f t="shared" si="4"/>
        <v>56</v>
      </c>
      <c r="P62" s="21">
        <f t="shared" si="5"/>
        <v>442620.35156523564</v>
      </c>
      <c r="Q62" s="22">
        <f t="shared" si="16"/>
        <v>6</v>
      </c>
      <c r="R62" s="23">
        <f t="shared" si="7"/>
        <v>408464.52832831431</v>
      </c>
      <c r="S62" s="18">
        <f t="shared" si="16"/>
        <v>7</v>
      </c>
    </row>
    <row r="63" spans="2:19" x14ac:dyDescent="0.15">
      <c r="B63" s="15">
        <v>59</v>
      </c>
      <c r="C63" s="16" t="s">
        <v>98</v>
      </c>
      <c r="D63" s="17">
        <v>10750498</v>
      </c>
      <c r="E63" s="18">
        <f t="shared" si="14"/>
        <v>45</v>
      </c>
      <c r="F63" s="17">
        <v>10140405</v>
      </c>
      <c r="G63" s="18">
        <f t="shared" si="14"/>
        <v>45</v>
      </c>
      <c r="H63" s="17">
        <v>5935064</v>
      </c>
      <c r="I63" s="18">
        <f t="shared" si="1"/>
        <v>48</v>
      </c>
      <c r="J63" s="17">
        <v>31590</v>
      </c>
      <c r="K63" s="18">
        <f t="shared" si="15"/>
        <v>48</v>
      </c>
      <c r="L63" s="19">
        <v>29.21</v>
      </c>
      <c r="M63" s="18">
        <f t="shared" si="15"/>
        <v>43</v>
      </c>
      <c r="N63" s="20">
        <f t="shared" si="3"/>
        <v>1081.4789455665868</v>
      </c>
      <c r="O63" s="18">
        <f t="shared" si="4"/>
        <v>40</v>
      </c>
      <c r="P63" s="21">
        <f t="shared" si="5"/>
        <v>340313.3270022159</v>
      </c>
      <c r="Q63" s="22">
        <f t="shared" si="16"/>
        <v>21</v>
      </c>
      <c r="R63" s="23">
        <f t="shared" si="7"/>
        <v>321000.47483380814</v>
      </c>
      <c r="S63" s="18">
        <f t="shared" si="16"/>
        <v>21</v>
      </c>
    </row>
    <row r="64" spans="2:19" x14ac:dyDescent="0.15">
      <c r="B64" s="15">
        <v>60</v>
      </c>
      <c r="C64" s="16" t="s">
        <v>99</v>
      </c>
      <c r="D64" s="17">
        <v>10830053</v>
      </c>
      <c r="E64" s="18">
        <f t="shared" si="14"/>
        <v>44</v>
      </c>
      <c r="F64" s="17">
        <v>10268895</v>
      </c>
      <c r="G64" s="18">
        <f t="shared" si="14"/>
        <v>44</v>
      </c>
      <c r="H64" s="17">
        <v>7199888</v>
      </c>
      <c r="I64" s="18">
        <f t="shared" si="1"/>
        <v>44</v>
      </c>
      <c r="J64" s="17">
        <v>35611</v>
      </c>
      <c r="K64" s="18">
        <f t="shared" si="15"/>
        <v>45</v>
      </c>
      <c r="L64" s="19">
        <v>64.17</v>
      </c>
      <c r="M64" s="18">
        <f t="shared" si="15"/>
        <v>16</v>
      </c>
      <c r="N64" s="20">
        <f t="shared" si="3"/>
        <v>554.94779491974441</v>
      </c>
      <c r="O64" s="18">
        <f t="shared" si="4"/>
        <v>49</v>
      </c>
      <c r="P64" s="21">
        <f t="shared" si="5"/>
        <v>304121.00193760358</v>
      </c>
      <c r="Q64" s="22">
        <f t="shared" si="16"/>
        <v>44</v>
      </c>
      <c r="R64" s="23">
        <f t="shared" si="7"/>
        <v>288363.00581281068</v>
      </c>
      <c r="S64" s="18">
        <f t="shared" si="16"/>
        <v>44</v>
      </c>
    </row>
    <row r="65" spans="2:19" x14ac:dyDescent="0.15">
      <c r="B65" s="15">
        <v>61</v>
      </c>
      <c r="C65" s="16" t="s">
        <v>100</v>
      </c>
      <c r="D65" s="17">
        <v>9391776</v>
      </c>
      <c r="E65" s="18">
        <f t="shared" si="14"/>
        <v>48</v>
      </c>
      <c r="F65" s="17">
        <v>8931672</v>
      </c>
      <c r="G65" s="18">
        <f t="shared" si="14"/>
        <v>48</v>
      </c>
      <c r="H65" s="17">
        <v>6274007</v>
      </c>
      <c r="I65" s="18">
        <f t="shared" si="1"/>
        <v>47</v>
      </c>
      <c r="J65" s="17">
        <v>33226</v>
      </c>
      <c r="K65" s="18">
        <f t="shared" si="15"/>
        <v>46</v>
      </c>
      <c r="L65" s="19">
        <v>15.95</v>
      </c>
      <c r="M65" s="18">
        <f t="shared" si="15"/>
        <v>57</v>
      </c>
      <c r="N65" s="20">
        <f t="shared" si="3"/>
        <v>2083.1347962382447</v>
      </c>
      <c r="O65" s="18">
        <f t="shared" si="4"/>
        <v>29</v>
      </c>
      <c r="P65" s="21">
        <f t="shared" si="5"/>
        <v>282663.45632938063</v>
      </c>
      <c r="Q65" s="22">
        <f t="shared" si="16"/>
        <v>55</v>
      </c>
      <c r="R65" s="23">
        <f t="shared" si="7"/>
        <v>268815.74670438812</v>
      </c>
      <c r="S65" s="18">
        <f t="shared" si="16"/>
        <v>55</v>
      </c>
    </row>
    <row r="66" spans="2:19" x14ac:dyDescent="0.15">
      <c r="B66" s="15">
        <v>62</v>
      </c>
      <c r="C66" s="16" t="s">
        <v>101</v>
      </c>
      <c r="D66" s="17">
        <v>12175535</v>
      </c>
      <c r="E66" s="18">
        <f t="shared" si="14"/>
        <v>42</v>
      </c>
      <c r="F66" s="17">
        <v>11565616</v>
      </c>
      <c r="G66" s="18">
        <f t="shared" si="14"/>
        <v>42</v>
      </c>
      <c r="H66" s="17">
        <v>8467052</v>
      </c>
      <c r="I66" s="18">
        <f t="shared" si="1"/>
        <v>41</v>
      </c>
      <c r="J66" s="17">
        <v>46582</v>
      </c>
      <c r="K66" s="18">
        <f t="shared" si="15"/>
        <v>41</v>
      </c>
      <c r="L66" s="19">
        <v>30</v>
      </c>
      <c r="M66" s="18">
        <f t="shared" si="15"/>
        <v>40</v>
      </c>
      <c r="N66" s="20">
        <f t="shared" si="3"/>
        <v>1552.7333333333333</v>
      </c>
      <c r="O66" s="18">
        <f t="shared" si="4"/>
        <v>35</v>
      </c>
      <c r="P66" s="21">
        <f t="shared" si="5"/>
        <v>261378.53677386115</v>
      </c>
      <c r="Q66" s="22">
        <f t="shared" si="16"/>
        <v>60</v>
      </c>
      <c r="R66" s="118">
        <f t="shared" si="7"/>
        <v>248285.08866085613</v>
      </c>
      <c r="S66" s="101">
        <f t="shared" si="16"/>
        <v>61</v>
      </c>
    </row>
    <row r="67" spans="2:19" ht="12.75" thickBot="1" x14ac:dyDescent="0.2">
      <c r="B67" s="65">
        <v>63</v>
      </c>
      <c r="C67" s="66" t="s">
        <v>102</v>
      </c>
      <c r="D67" s="67">
        <v>8754379</v>
      </c>
      <c r="E67" s="68">
        <f t="shared" si="14"/>
        <v>49</v>
      </c>
      <c r="F67" s="67">
        <v>8246897</v>
      </c>
      <c r="G67" s="68">
        <f t="shared" si="14"/>
        <v>49</v>
      </c>
      <c r="H67" s="67">
        <v>5661912</v>
      </c>
      <c r="I67" s="68">
        <f t="shared" si="1"/>
        <v>49</v>
      </c>
      <c r="J67" s="67">
        <v>30832</v>
      </c>
      <c r="K67" s="68">
        <f t="shared" si="15"/>
        <v>49</v>
      </c>
      <c r="L67" s="69">
        <v>16.22</v>
      </c>
      <c r="M67" s="68">
        <f t="shared" si="15"/>
        <v>56</v>
      </c>
      <c r="N67" s="70">
        <f t="shared" si="3"/>
        <v>1900.8631319358817</v>
      </c>
      <c r="O67" s="68">
        <f t="shared" si="4"/>
        <v>31</v>
      </c>
      <c r="P67" s="71">
        <f t="shared" si="5"/>
        <v>283938.0838090296</v>
      </c>
      <c r="Q67" s="72">
        <f t="shared" si="16"/>
        <v>54</v>
      </c>
      <c r="R67" s="73">
        <f t="shared" si="7"/>
        <v>267478.49636741047</v>
      </c>
      <c r="S67" s="68">
        <f t="shared" si="16"/>
        <v>57</v>
      </c>
    </row>
    <row r="68" spans="2:19" ht="12.75" thickTop="1" x14ac:dyDescent="0.15">
      <c r="B68" s="74"/>
      <c r="C68" s="75" t="s">
        <v>103</v>
      </c>
      <c r="D68" s="76">
        <v>2367939385</v>
      </c>
      <c r="E68" s="77"/>
      <c r="F68" s="76">
        <v>2245706982</v>
      </c>
      <c r="G68" s="77"/>
      <c r="H68" s="76">
        <v>1354749143</v>
      </c>
      <c r="I68" s="77"/>
      <c r="J68" s="76">
        <v>7288848</v>
      </c>
      <c r="K68" s="77"/>
      <c r="L68" s="78">
        <v>3798.0800000000004</v>
      </c>
      <c r="M68" s="77"/>
      <c r="N68" s="79">
        <f t="shared" si="3"/>
        <v>1919.0875389670568</v>
      </c>
      <c r="O68" s="77"/>
      <c r="P68" s="80">
        <f t="shared" si="5"/>
        <v>324871.55514835817</v>
      </c>
      <c r="Q68" s="81"/>
      <c r="R68" s="82">
        <f t="shared" si="7"/>
        <v>308101.77163798723</v>
      </c>
      <c r="S68" s="77"/>
    </row>
    <row r="69" spans="2:19" ht="6" customHeight="1" x14ac:dyDescent="0.15"/>
    <row r="70" spans="2:19" x14ac:dyDescent="0.15">
      <c r="B70" s="184" t="s">
        <v>117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</row>
  </sheetData>
  <mergeCells count="11">
    <mergeCell ref="N3:O4"/>
    <mergeCell ref="P3:S3"/>
    <mergeCell ref="P4:Q4"/>
    <mergeCell ref="R4:S4"/>
    <mergeCell ref="B70:S70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H29</vt:lpstr>
      <vt:lpstr>H28</vt:lpstr>
      <vt:lpstr>H27</vt:lpstr>
      <vt:lpstr>H26</vt:lpstr>
      <vt:lpstr>H25</vt:lpstr>
      <vt:lpstr>'H25'!Print_Area</vt:lpstr>
      <vt:lpstr>'H26'!Print_Area</vt:lpstr>
      <vt:lpstr>'H27'!Print_Area</vt:lpstr>
      <vt:lpstr>'H28'!Print_Area</vt:lpstr>
      <vt:lpstr>'H29'!Print_Area</vt:lpstr>
      <vt:lpstr>'H29'!Print_Titles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櫻井 卓</cp:lastModifiedBy>
  <cp:lastPrinted>2019-09-08T10:49:50Z</cp:lastPrinted>
  <dcterms:created xsi:type="dcterms:W3CDTF">2017-05-27T11:47:33Z</dcterms:created>
  <dcterms:modified xsi:type="dcterms:W3CDTF">2019-09-08T11:02:12Z</dcterms:modified>
</cp:coreProperties>
</file>